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5480" windowHeight="8190" firstSheet="1" activeTab="2"/>
  </bookViews>
  <sheets>
    <sheet name="Лист3" sheetId="1" state="hidden" r:id="rId1"/>
    <sheet name="расходы" sheetId="2" r:id="rId2"/>
    <sheet name="доходы" sheetId="3" r:id="rId3"/>
  </sheets>
  <calcPr calcId="144525"/>
</workbook>
</file>

<file path=xl/calcChain.xml><?xml version="1.0" encoding="utf-8"?>
<calcChain xmlns="http://schemas.openxmlformats.org/spreadsheetml/2006/main">
  <c r="J86" i="2" l="1"/>
  <c r="J85" i="2"/>
  <c r="J15" i="2"/>
  <c r="E29" i="3"/>
  <c r="I106" i="2"/>
  <c r="J106" i="2" s="1"/>
  <c r="I116" i="2"/>
  <c r="I126" i="2"/>
  <c r="J126" i="2" s="1"/>
  <c r="J108" i="2"/>
  <c r="J113" i="2"/>
  <c r="J112" i="2"/>
  <c r="J105" i="2"/>
  <c r="J104" i="2"/>
  <c r="J125" i="2"/>
  <c r="J124" i="2"/>
  <c r="J123" i="2"/>
  <c r="J122" i="2"/>
  <c r="H107" i="2"/>
  <c r="H116" i="2" s="1"/>
  <c r="J116" i="2" s="1"/>
  <c r="J107" i="2" s="1"/>
  <c r="H73" i="2"/>
  <c r="H61" i="2"/>
  <c r="C30" i="3"/>
  <c r="E30" i="3" s="1"/>
  <c r="C20" i="3"/>
  <c r="H91" i="2"/>
  <c r="J91" i="2" s="1"/>
  <c r="J80" i="2" s="1"/>
  <c r="H74" i="2"/>
  <c r="H79" i="2" s="1"/>
  <c r="H70" i="2"/>
  <c r="H34" i="2"/>
  <c r="H59" i="2" s="1"/>
  <c r="H20" i="2"/>
  <c r="H19" i="2"/>
  <c r="C13" i="3"/>
  <c r="C23" i="3"/>
  <c r="C31" i="3" s="1"/>
  <c r="E31" i="3" s="1"/>
  <c r="C26" i="1"/>
  <c r="C27" i="1"/>
  <c r="H35" i="2"/>
  <c r="J137" i="2" l="1"/>
  <c r="J117" i="2"/>
  <c r="J101" i="2"/>
  <c r="I137" i="2"/>
  <c r="H15" i="2"/>
  <c r="H137" i="2" s="1"/>
</calcChain>
</file>

<file path=xl/comments1.xml><?xml version="1.0" encoding="utf-8"?>
<comments xmlns="http://schemas.openxmlformats.org/spreadsheetml/2006/main">
  <authors>
    <author>Финансист</author>
  </authors>
  <commentList>
    <comment ref="A80" authorId="0">
      <text>
        <r>
          <rPr>
            <b/>
            <sz val="8"/>
            <color indexed="81"/>
            <rFont val="Tahoma"/>
            <family val="2"/>
            <charset val="204"/>
          </rPr>
          <t>Финансист: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<sst xmlns="http://schemas.openxmlformats.org/spreadsheetml/2006/main" count="658" uniqueCount="261">
  <si>
    <t>(тыс.руб.)</t>
  </si>
  <si>
    <t>Наименование показателя</t>
  </si>
  <si>
    <t>Гл</t>
  </si>
  <si>
    <t>Рз</t>
  </si>
  <si>
    <t>ПР</t>
  </si>
  <si>
    <t>ЦСР</t>
  </si>
  <si>
    <t>ВР</t>
  </si>
  <si>
    <t>Сумма утверждено</t>
  </si>
  <si>
    <t>01</t>
  </si>
  <si>
    <t>02</t>
  </si>
  <si>
    <t>04</t>
  </si>
  <si>
    <t>14</t>
  </si>
  <si>
    <t>Транспортный налог</t>
  </si>
  <si>
    <t>795 00 00</t>
  </si>
  <si>
    <t>03</t>
  </si>
  <si>
    <t>09</t>
  </si>
  <si>
    <t>013</t>
  </si>
  <si>
    <t>05</t>
  </si>
  <si>
    <t>12</t>
  </si>
  <si>
    <t>340 03 00</t>
  </si>
  <si>
    <t xml:space="preserve">05 </t>
  </si>
  <si>
    <t>003</t>
  </si>
  <si>
    <t>08</t>
  </si>
  <si>
    <t>442 99 00</t>
  </si>
  <si>
    <t>11</t>
  </si>
  <si>
    <t>017</t>
  </si>
  <si>
    <t>поселения Тбилисского района</t>
  </si>
  <si>
    <t>Ю.Н. Еремин</t>
  </si>
  <si>
    <t>расходов местного бюджета по разделам, подразделам, целевым статьям</t>
  </si>
  <si>
    <t>Итого по разделу</t>
  </si>
  <si>
    <t>ВСЕГО  РАСХОДОВ</t>
  </si>
  <si>
    <t>Глава Песчаного сельского</t>
  </si>
  <si>
    <t xml:space="preserve">                  к решению Совета Песчаного</t>
  </si>
  <si>
    <t xml:space="preserve">                  сельского поселения Тбилисского района</t>
  </si>
  <si>
    <t>Объем поступлений доходов по основным источникам</t>
  </si>
  <si>
    <t>Код бюджетной классификации Российской Федерации</t>
  </si>
  <si>
    <t>Наименование доходов</t>
  </si>
  <si>
    <t>Утверждено</t>
  </si>
  <si>
    <t>Доходы</t>
  </si>
  <si>
    <t>1 00 00000 00 0000 000</t>
  </si>
  <si>
    <t xml:space="preserve">Налоги на прибыль, доходы </t>
  </si>
  <si>
    <t>1 01 02000 01 0000 110</t>
  </si>
  <si>
    <t>Налог на доходы физических лиц</t>
  </si>
  <si>
    <t>1 06 01030 10 0000 110</t>
  </si>
  <si>
    <t xml:space="preserve">Налог на имущество физических лиц </t>
  </si>
  <si>
    <t>1 06 06000 10 0000 110</t>
  </si>
  <si>
    <t>Земельный налог  (100%)</t>
  </si>
  <si>
    <t>1 05 03000 01 0000 110</t>
  </si>
  <si>
    <t xml:space="preserve">Единый сельскохозяйственный налог </t>
  </si>
  <si>
    <t>1 06 04000 02 0000 110</t>
  </si>
  <si>
    <r>
      <t xml:space="preserve"> Не налоговые доходы,</t>
    </r>
    <r>
      <rPr>
        <sz val="12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всего</t>
    </r>
  </si>
  <si>
    <t>1 11 05010 00 0000 120</t>
  </si>
  <si>
    <t xml:space="preserve">Арендная плата за земли </t>
  </si>
  <si>
    <t xml:space="preserve">Всего налоговых и не налоговых доходов </t>
  </si>
  <si>
    <t>2 02 01001 10 0000 151</t>
  </si>
  <si>
    <t>Дотация бюджетам поселений на выравнивание уровня бюджетной обеспеченности за счет средств краевого бюджета</t>
  </si>
  <si>
    <t>Дотация бюджетам поселений на выравнивание уровня бюджетной обеспеченности за счет средств  бюджета муниципального района</t>
  </si>
  <si>
    <t>2 02 03015 10 0000 151</t>
  </si>
  <si>
    <t>Субвенции бюджетам поселений на осуществление первичного воинского учета на территориях, где отсутствует военный комиссариат</t>
  </si>
  <si>
    <t>2 02 03024 10 0000 151</t>
  </si>
  <si>
    <t>Субвенции бюджетам поселений на выполнение передаваемых полномочий субъектов Российской Федерации</t>
  </si>
  <si>
    <t>Всего безвозмездных перечислений</t>
  </si>
  <si>
    <t>ВСЕГО ДОХОДОВ</t>
  </si>
  <si>
    <t xml:space="preserve">                  от "___" __________2011 года № _______</t>
  </si>
  <si>
    <t>13</t>
  </si>
  <si>
    <t>ЦП "Информатизация в  Песчаном сельском поселении Тбилисского района на 2012 год"</t>
  </si>
  <si>
    <t>ЦП "Поддержки деятельности Ассоциации "Совет муниципальных образований Краснодарского края" на 2012 год"</t>
  </si>
  <si>
    <t>Соглашение о передаче полномочий по обеспечению жителей услугами общественного питания, торговли и бытового обслуживания</t>
  </si>
  <si>
    <t>расходов, видам расходов ведомственной                                                                                                                              классификации расходов Российской Федерации</t>
  </si>
  <si>
    <t>Соглашение о передаче полномочий по организации библиотечного обслуживания и предоставления информационных услуг том числе:</t>
  </si>
  <si>
    <t xml:space="preserve">                  Приложение № 3</t>
  </si>
  <si>
    <t xml:space="preserve">Безвозмездные поступления  из районного
                    бюджета в 2012 году            
</t>
  </si>
  <si>
    <t>Обеспечение выполнения функций казенными учреждениями</t>
  </si>
  <si>
    <t>Межевание земель, находящихся в муниципальной собственности Песчаного сельского поселения Тбилисского района</t>
  </si>
  <si>
    <t>Целевая программа "Комплексное развитие систем коммунальной инфраструктуры на территории Песчаного сельского поселения Тбилисского района" (софинансирование)</t>
  </si>
  <si>
    <t>Целевая программа "О приобретении в собственность Песчаного сельского поселения Тбилисского района недвижимого имущества на 2012-13гг"</t>
  </si>
  <si>
    <t>Налог на имущество физических лиц  (100%)</t>
  </si>
  <si>
    <t>Арендная плата за земли  (50%)</t>
  </si>
  <si>
    <t>Целевая программа «О подготовке градостроительной документации на территории Песчаного сельского поселения Тбилисского района" на 2012-2013 годы</t>
  </si>
  <si>
    <t>Единый сельскохозяйственный налог  (50%)</t>
  </si>
  <si>
    <t>Налог на доходы физических лиц  (13%)</t>
  </si>
  <si>
    <t>Распределения</t>
  </si>
  <si>
    <t>240</t>
  </si>
  <si>
    <t>Иные закупки товаров, работ и услуг для государственных нужд</t>
  </si>
  <si>
    <t>Субвенции бюджетам поселений на осуществление первичного воинского учета на территориях, где отсутствуют военныые комиссариаты</t>
  </si>
  <si>
    <t>Тбилисского района</t>
  </si>
  <si>
    <t>Иные межбюджетные трансферты</t>
  </si>
  <si>
    <t>1 03 02000 01 0000 110</t>
  </si>
  <si>
    <t>Акцизы по подакцизным товарам (продукции), производимым на территории Российской Федерации</t>
  </si>
  <si>
    <t>Общегосударственные вопросы</t>
  </si>
  <si>
    <t>Функционирование высшего должностного лица</t>
  </si>
  <si>
    <t>100</t>
  </si>
  <si>
    <t>200</t>
  </si>
  <si>
    <t>800</t>
  </si>
  <si>
    <t>51 1 0019</t>
  </si>
  <si>
    <t>51 2 6019</t>
  </si>
  <si>
    <t>500</t>
  </si>
  <si>
    <t>Функционирование местных администраций</t>
  </si>
  <si>
    <t>50 0 0019</t>
  </si>
  <si>
    <t xml:space="preserve">   51 0</t>
  </si>
  <si>
    <t>Закупка товаров, работ и услуг для государственных нужд</t>
  </si>
  <si>
    <t>Иные бюджетные ассигнования</t>
  </si>
  <si>
    <t>Образование и организация деятельности административные комиссии</t>
  </si>
  <si>
    <t>Межбюджетные трансферты</t>
  </si>
  <si>
    <t>Другие общегосударственные вопросы</t>
  </si>
  <si>
    <t xml:space="preserve">   54 0</t>
  </si>
  <si>
    <t>Расходы по обеспечению деятельности подведомственных учреждений</t>
  </si>
  <si>
    <t>54 1 0059</t>
  </si>
  <si>
    <t>Другие общегосударственные обязательства</t>
  </si>
  <si>
    <t>Расходы по обеспечению функций органов местного самоуправления</t>
  </si>
  <si>
    <t>54 2 1001</t>
  </si>
  <si>
    <t>Компенсационные выплаты руководителям ТОС</t>
  </si>
  <si>
    <t>Информатизация деятельности администрации Песчаного сельского поселения</t>
  </si>
  <si>
    <t>54 3 1002</t>
  </si>
  <si>
    <t>Распоряжение муниципальным имуществом</t>
  </si>
  <si>
    <t>54 4 1004</t>
  </si>
  <si>
    <t>Управление муниципальным имуществом, связанное с оценкой, признанием прав и регулирование отношений по муниципальной собственности</t>
  </si>
  <si>
    <t>Национальная оборона</t>
  </si>
  <si>
    <t xml:space="preserve">   55 0</t>
  </si>
  <si>
    <t>Обеспечение первичного воинского учета на территориях, где отсутствуют военные комиссариаты</t>
  </si>
  <si>
    <t>55 0 5118</t>
  </si>
  <si>
    <t>Национальная экономика</t>
  </si>
  <si>
    <t xml:space="preserve">   57 0</t>
  </si>
  <si>
    <t>Дорожное хозяйство (дорожные фонды)</t>
  </si>
  <si>
    <t>57 1 1010</t>
  </si>
  <si>
    <t xml:space="preserve">   57 1 </t>
  </si>
  <si>
    <t>Ремонт дорог</t>
  </si>
  <si>
    <t>Содержание дорог</t>
  </si>
  <si>
    <t>57 1 1011</t>
  </si>
  <si>
    <t>Повышение безопасности дорожного движения</t>
  </si>
  <si>
    <t>57 1 1012</t>
  </si>
  <si>
    <t xml:space="preserve">   50 0</t>
  </si>
  <si>
    <t>Развитию субъектов малого и среднего предпринимательства</t>
  </si>
  <si>
    <t>57 3 1014</t>
  </si>
  <si>
    <t>Жилищно - коммунальное хозяйство</t>
  </si>
  <si>
    <t xml:space="preserve">   58 0</t>
  </si>
  <si>
    <t>Ремонт и реконструкция водоснабжения на территории Песчаного сельского поселения</t>
  </si>
  <si>
    <t>58 2 1017</t>
  </si>
  <si>
    <t>Культура, кинематография</t>
  </si>
  <si>
    <t xml:space="preserve">   59 0</t>
  </si>
  <si>
    <t>Содержание и обслуживание систем наружного освещения Песчаного сельского поселения</t>
  </si>
  <si>
    <t>58 3 1020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</si>
  <si>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</si>
  <si>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59 1 0059</t>
  </si>
  <si>
    <t>600</t>
  </si>
  <si>
    <t>Средства массовой информации</t>
  </si>
  <si>
    <t>Информационное обеспечение жителей сельского поселения</t>
  </si>
  <si>
    <t xml:space="preserve">   61 0</t>
  </si>
  <si>
    <t>61 0 1028</t>
  </si>
  <si>
    <t>Расходы на выплату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</si>
  <si>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Предоставление субсидий бюджетным учреждениям, автономным учреждениям и иным некоммерческим организациям</t>
  </si>
  <si>
    <t>Расходы по обеспечению функционирования органов местного самоуправления</t>
  </si>
  <si>
    <t>Закупка товаров, работ и услуг для муниципальных нужд</t>
  </si>
  <si>
    <t>14,000</t>
  </si>
  <si>
    <t>130,000</t>
  </si>
  <si>
    <t>1,500</t>
  </si>
  <si>
    <t>50,000</t>
  </si>
  <si>
    <t>22,000</t>
  </si>
  <si>
    <t>Пожарная безопасность</t>
  </si>
  <si>
    <t>Другие мероприятия в области национальной безопасности</t>
  </si>
  <si>
    <t>Противодействие терроризму и экстримизму</t>
  </si>
  <si>
    <t>56 3 1008</t>
  </si>
  <si>
    <t xml:space="preserve">  56 3</t>
  </si>
  <si>
    <t>56 3 1009</t>
  </si>
  <si>
    <t>5,000</t>
  </si>
  <si>
    <t>Соглашение передачи полномочий по аварийно-спасательным формированиям в Песчаном сельском поселении Тбилисского района в 2014году</t>
  </si>
  <si>
    <t>Физическая культура и спорт</t>
  </si>
  <si>
    <t>60 0 1027</t>
  </si>
  <si>
    <t>30,000</t>
  </si>
  <si>
    <t>60 0</t>
  </si>
  <si>
    <t>60 01027</t>
  </si>
  <si>
    <t>58 3 1021</t>
  </si>
  <si>
    <t>25,000</t>
  </si>
  <si>
    <t>Благоустройство городских округов и сельских поселений</t>
  </si>
  <si>
    <t>,</t>
  </si>
  <si>
    <t>Гражданская оборона</t>
  </si>
  <si>
    <t>Предупреждению чрезвычайных ситуаций  и стихийных бедствий</t>
  </si>
  <si>
    <t>561</t>
  </si>
  <si>
    <t xml:space="preserve">Предупреждению и ликвидации чрезвычайных ситуаций, стихийных бедствий и иных последствий, выполняемых в рамках специальных решений </t>
  </si>
  <si>
    <t>5611005</t>
  </si>
  <si>
    <t>5611006</t>
  </si>
  <si>
    <t>5611007</t>
  </si>
  <si>
    <t>56 2 0059</t>
  </si>
  <si>
    <t>562</t>
  </si>
  <si>
    <t>5721013</t>
  </si>
  <si>
    <t>Реализации муниципальных полномочий по распоряжению земельными участками, находящимися в муниципальной собственности (пастбища)</t>
  </si>
  <si>
    <t>300</t>
  </si>
  <si>
    <t>Прочие субсидии бюджетам поселений</t>
  </si>
  <si>
    <t>2 02 02999 10 0000 151</t>
  </si>
  <si>
    <t>5831024</t>
  </si>
  <si>
    <t>Содержание мест захоронения</t>
  </si>
  <si>
    <t>Дотации бюджетам поселений на выравнивание уровня бюджетной обеспеченности  за счет средств бюджета муниципального района</t>
  </si>
  <si>
    <t>169,000</t>
  </si>
  <si>
    <t>39,000</t>
  </si>
  <si>
    <t>238,300</t>
  </si>
  <si>
    <t>243,411</t>
  </si>
  <si>
    <t xml:space="preserve">                             сельского поселения Тбилисского района</t>
  </si>
  <si>
    <t>489,830</t>
  </si>
  <si>
    <t>113,000</t>
  </si>
  <si>
    <t>3,800</t>
  </si>
  <si>
    <t>711,000</t>
  </si>
  <si>
    <t>100,000</t>
  </si>
  <si>
    <t>72,700</t>
  </si>
  <si>
    <t>199,152</t>
  </si>
  <si>
    <t>9,000</t>
  </si>
  <si>
    <t>1,000</t>
  </si>
  <si>
    <t>726,339</t>
  </si>
  <si>
    <t>390,000</t>
  </si>
  <si>
    <t>2,500</t>
  </si>
  <si>
    <t>10,000</t>
  </si>
  <si>
    <t>80,000</t>
  </si>
  <si>
    <t>Содействие субъектам физической культуры и спорта и развитие массового спорта на территории Песчаного сельского поселения</t>
  </si>
  <si>
    <t>144,000</t>
  </si>
  <si>
    <t>70,000</t>
  </si>
  <si>
    <t>Передача полномочий контрольно-счетной палаты муниципальному образованию Тбилисский район</t>
  </si>
  <si>
    <t>520019</t>
  </si>
  <si>
    <t>06</t>
  </si>
  <si>
    <t xml:space="preserve">Итого по разделу </t>
  </si>
  <si>
    <t>2547,751</t>
  </si>
  <si>
    <t>583</t>
  </si>
  <si>
    <t>1884,150</t>
  </si>
  <si>
    <t>86,991</t>
  </si>
  <si>
    <t>206,991</t>
  </si>
  <si>
    <t>к  решению Совета Песчаного</t>
  </si>
  <si>
    <t>5130020</t>
  </si>
  <si>
    <t>40,000</t>
  </si>
  <si>
    <t>115,000</t>
  </si>
  <si>
    <t>Резервный фонд органов местного самоуправления Песчаного сельского поселения Тбилисского района</t>
  </si>
  <si>
    <t>Поддержки деятельности Ассоциации "Совет муниципальных образований Краснодарского края" на 2015 год</t>
  </si>
  <si>
    <t>Уточненный бюджет</t>
  </si>
  <si>
    <t>Соглашение о передаче полномочий по организации библиотечного обслуживания и предоставление информационных услуг</t>
  </si>
  <si>
    <t>59 2 0059</t>
  </si>
  <si>
    <t xml:space="preserve">Иные межбюджетные трансферты </t>
  </si>
  <si>
    <t>0</t>
  </si>
  <si>
    <t>Соглашение о передаче полномочий по организации библиотечного обслуживания и предоставление информационных услуг.        Комплектование книжного фонда</t>
  </si>
  <si>
    <t xml:space="preserve">59 2 0901 </t>
  </si>
  <si>
    <t>59 2 0901</t>
  </si>
  <si>
    <t>Предоставлено субсидий муниципальным унитарным предприятиям</t>
  </si>
  <si>
    <t>58 2 1018</t>
  </si>
  <si>
    <t>Содержание, использование и популяризация объектов культурного наследия</t>
  </si>
  <si>
    <t>Иные закупки товаров и услуг</t>
  </si>
  <si>
    <t>58 3 1022</t>
  </si>
  <si>
    <t>Мероприятия в области благоустройства</t>
  </si>
  <si>
    <t>5831020</t>
  </si>
  <si>
    <t>Изменения</t>
  </si>
  <si>
    <t>Уточнено</t>
  </si>
  <si>
    <t>2 19 05000 10 0000 151</t>
  </si>
  <si>
    <t>Возврат остатков субсидий, субвенций и иных межбюджетных трансфертов имеющих целевое назначение прошлых лет из бюджетов поселений</t>
  </si>
  <si>
    <t>1367,250</t>
  </si>
  <si>
    <t xml:space="preserve">                  Приложение № 1</t>
  </si>
  <si>
    <t>Приложение № 2</t>
  </si>
  <si>
    <t xml:space="preserve">Глава </t>
  </si>
  <si>
    <t>Песчаного сельского поселени</t>
  </si>
  <si>
    <t>Е.В. Грушин</t>
  </si>
  <si>
    <t xml:space="preserve">к решению Совета </t>
  </si>
  <si>
    <t>Песчаного сельского поселения</t>
  </si>
  <si>
    <t>от</t>
  </si>
  <si>
    <r>
      <t xml:space="preserve"> Не налоговые доходы,</t>
    </r>
    <r>
      <rPr>
        <sz val="12"/>
        <color indexed="8"/>
        <rFont val="Arial"/>
        <family val="2"/>
        <charset val="204"/>
      </rPr>
      <t xml:space="preserve"> </t>
    </r>
    <r>
      <rPr>
        <b/>
        <sz val="12"/>
        <color indexed="8"/>
        <rFont val="Arial"/>
        <family val="2"/>
        <charset val="204"/>
      </rPr>
      <t>всего</t>
    </r>
  </si>
  <si>
    <t>Песчаного сельского поселения Тбилисского района на 2015 год</t>
  </si>
  <si>
    <t>от ………………………………</t>
  </si>
  <si>
    <t xml:space="preserve">                                  от………………………………….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</si>
</sst>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,##0.000"/>
  </numFmts>
  <fonts count="20" x14ac:knownFonts="1"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4"/>
      <color rgb="FFFF0000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6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64"/>
      </bottom>
      <diagonal/>
    </border>
    <border>
      <left style="hair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hair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dashed">
        <color indexed="64"/>
      </right>
      <top style="thin">
        <color indexed="8"/>
      </top>
      <bottom style="thin">
        <color indexed="8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7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/>
    <xf numFmtId="0" fontId="1" fillId="0" borderId="1" xfId="0" applyFont="1" applyBorder="1"/>
    <xf numFmtId="165" fontId="1" fillId="0" borderId="1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right"/>
    </xf>
    <xf numFmtId="0" fontId="4" fillId="0" borderId="1" xfId="0" applyFont="1" applyBorder="1"/>
    <xf numFmtId="165" fontId="2" fillId="0" borderId="1" xfId="0" applyNumberFormat="1" applyFont="1" applyBorder="1"/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/>
    <xf numFmtId="164" fontId="2" fillId="0" borderId="1" xfId="0" applyNumberFormat="1" applyFont="1" applyBorder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/>
    </xf>
    <xf numFmtId="0" fontId="8" fillId="0" borderId="0" xfId="0" applyFont="1"/>
    <xf numFmtId="0" fontId="2" fillId="0" borderId="0" xfId="0" applyFont="1" applyBorder="1"/>
    <xf numFmtId="0" fontId="1" fillId="0" borderId="0" xfId="0" applyFont="1" applyBorder="1"/>
    <xf numFmtId="0" fontId="1" fillId="0" borderId="0" xfId="0" applyFont="1"/>
    <xf numFmtId="0" fontId="2" fillId="0" borderId="0" xfId="0" applyFont="1" applyAlignment="1">
      <alignment horizontal="center"/>
    </xf>
    <xf numFmtId="0" fontId="11" fillId="0" borderId="0" xfId="0" applyFont="1"/>
    <xf numFmtId="0" fontId="12" fillId="2" borderId="4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left" wrapText="1"/>
    </xf>
    <xf numFmtId="0" fontId="13" fillId="2" borderId="4" xfId="0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horizontal="left" vertical="center" wrapText="1"/>
    </xf>
    <xf numFmtId="166" fontId="13" fillId="2" borderId="23" xfId="0" applyNumberFormat="1" applyFont="1" applyFill="1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left" wrapText="1"/>
    </xf>
    <xf numFmtId="49" fontId="12" fillId="2" borderId="4" xfId="0" applyNumberFormat="1" applyFont="1" applyFill="1" applyBorder="1" applyAlignment="1">
      <alignment horizontal="center" vertical="center" wrapText="1"/>
    </xf>
    <xf numFmtId="164" fontId="12" fillId="2" borderId="23" xfId="0" applyNumberFormat="1" applyFont="1" applyFill="1" applyBorder="1" applyAlignment="1">
      <alignment horizontal="center" vertical="center"/>
    </xf>
    <xf numFmtId="164" fontId="12" fillId="2" borderId="4" xfId="0" applyNumberFormat="1" applyFont="1" applyFill="1" applyBorder="1" applyAlignment="1">
      <alignment horizontal="center" vertical="center" wrapText="1"/>
    </xf>
    <xf numFmtId="49" fontId="12" fillId="2" borderId="23" xfId="0" applyNumberFormat="1" applyFont="1" applyFill="1" applyBorder="1" applyAlignment="1">
      <alignment horizontal="center" vertical="center" wrapText="1"/>
    </xf>
    <xf numFmtId="49" fontId="13" fillId="2" borderId="23" xfId="0" applyNumberFormat="1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vertical="top" wrapText="1"/>
    </xf>
    <xf numFmtId="164" fontId="13" fillId="2" borderId="23" xfId="0" applyNumberFormat="1" applyFont="1" applyFill="1" applyBorder="1" applyAlignment="1">
      <alignment horizontal="center" vertical="center" wrapText="1"/>
    </xf>
    <xf numFmtId="164" fontId="12" fillId="2" borderId="23" xfId="0" applyNumberFormat="1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vertical="top" wrapText="1"/>
    </xf>
    <xf numFmtId="0" fontId="12" fillId="2" borderId="6" xfId="0" applyFont="1" applyFill="1" applyBorder="1" applyAlignment="1">
      <alignment horizontal="left" vertical="top" wrapText="1"/>
    </xf>
    <xf numFmtId="0" fontId="12" fillId="0" borderId="0" xfId="0" applyFont="1" applyAlignment="1">
      <alignment wrapText="1"/>
    </xf>
    <xf numFmtId="0" fontId="12" fillId="2" borderId="4" xfId="0" applyFont="1" applyFill="1" applyBorder="1" applyAlignment="1">
      <alignment wrapText="1"/>
    </xf>
    <xf numFmtId="0" fontId="12" fillId="2" borderId="4" xfId="0" applyFont="1" applyFill="1" applyBorder="1" applyAlignment="1">
      <alignment vertical="top" wrapText="1"/>
    </xf>
    <xf numFmtId="0" fontId="12" fillId="2" borderId="5" xfId="0" applyFont="1" applyFill="1" applyBorder="1" applyAlignment="1">
      <alignment wrapText="1"/>
    </xf>
    <xf numFmtId="0" fontId="12" fillId="2" borderId="7" xfId="0" applyFont="1" applyFill="1" applyBorder="1" applyAlignment="1">
      <alignment vertical="top" wrapText="1"/>
    </xf>
    <xf numFmtId="0" fontId="12" fillId="2" borderId="8" xfId="0" applyFont="1" applyFill="1" applyBorder="1" applyAlignment="1">
      <alignment horizontal="center" vertical="center" wrapText="1"/>
    </xf>
    <xf numFmtId="2" fontId="12" fillId="2" borderId="23" xfId="0" applyNumberFormat="1" applyFont="1" applyFill="1" applyBorder="1" applyAlignment="1">
      <alignment horizontal="center" vertical="center" wrapText="1"/>
    </xf>
    <xf numFmtId="164" fontId="13" fillId="2" borderId="5" xfId="0" applyNumberFormat="1" applyFont="1" applyFill="1" applyBorder="1" applyAlignment="1">
      <alignment horizontal="left" wrapText="1"/>
    </xf>
    <xf numFmtId="0" fontId="13" fillId="2" borderId="4" xfId="0" applyNumberFormat="1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left" wrapText="1"/>
    </xf>
    <xf numFmtId="0" fontId="14" fillId="2" borderId="8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left" wrapText="1"/>
    </xf>
    <xf numFmtId="0" fontId="15" fillId="2" borderId="8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wrapText="1"/>
    </xf>
    <xf numFmtId="0" fontId="13" fillId="0" borderId="7" xfId="0" applyFont="1" applyBorder="1"/>
    <xf numFmtId="4" fontId="13" fillId="2" borderId="23" xfId="0" applyNumberFormat="1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left" wrapText="1"/>
    </xf>
    <xf numFmtId="0" fontId="12" fillId="2" borderId="9" xfId="0" applyFont="1" applyFill="1" applyBorder="1" applyAlignment="1">
      <alignment horizontal="left" wrapText="1"/>
    </xf>
    <xf numFmtId="0" fontId="13" fillId="2" borderId="1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vertical="top" wrapText="1"/>
    </xf>
    <xf numFmtId="0" fontId="12" fillId="2" borderId="15" xfId="0" applyFont="1" applyFill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center" vertical="center" wrapText="1"/>
    </xf>
    <xf numFmtId="49" fontId="12" fillId="2" borderId="24" xfId="0" applyNumberFormat="1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vertical="top" wrapText="1"/>
    </xf>
    <xf numFmtId="0" fontId="13" fillId="2" borderId="11" xfId="0" applyFont="1" applyFill="1" applyBorder="1" applyAlignment="1">
      <alignment horizontal="center" vertical="center" wrapText="1"/>
    </xf>
    <xf numFmtId="49" fontId="13" fillId="2" borderId="11" xfId="0" applyNumberFormat="1" applyFont="1" applyFill="1" applyBorder="1" applyAlignment="1">
      <alignment horizontal="center" vertical="center" wrapText="1"/>
    </xf>
    <xf numFmtId="164" fontId="13" fillId="2" borderId="25" xfId="0" applyNumberFormat="1" applyFont="1" applyFill="1" applyBorder="1" applyAlignment="1">
      <alignment horizontal="center" vertical="center" wrapText="1"/>
    </xf>
    <xf numFmtId="0" fontId="13" fillId="2" borderId="17" xfId="0" applyFont="1" applyFill="1" applyBorder="1" applyAlignment="1">
      <alignment vertical="top" wrapText="1"/>
    </xf>
    <xf numFmtId="0" fontId="13" fillId="2" borderId="16" xfId="0" applyFont="1" applyFill="1" applyBorder="1" applyAlignment="1">
      <alignment horizontal="center" vertical="center" wrapText="1"/>
    </xf>
    <xf numFmtId="49" fontId="13" fillId="2" borderId="6" xfId="0" applyNumberFormat="1" applyFont="1" applyFill="1" applyBorder="1" applyAlignment="1">
      <alignment horizontal="center" vertical="center" wrapText="1"/>
    </xf>
    <xf numFmtId="49" fontId="13" fillId="2" borderId="6" xfId="0" applyNumberFormat="1" applyFont="1" applyFill="1" applyBorder="1" applyAlignment="1">
      <alignment horizontal="left" vertical="center" wrapText="1"/>
    </xf>
    <xf numFmtId="49" fontId="13" fillId="2" borderId="26" xfId="0" applyNumberFormat="1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left" wrapText="1"/>
    </xf>
    <xf numFmtId="49" fontId="12" fillId="2" borderId="4" xfId="0" applyNumberFormat="1" applyFont="1" applyFill="1" applyBorder="1" applyAlignment="1">
      <alignment horizontal="left" vertical="center" wrapText="1"/>
    </xf>
    <xf numFmtId="0" fontId="13" fillId="0" borderId="11" xfId="0" applyFont="1" applyBorder="1" applyAlignment="1">
      <alignment horizontal="left" wrapText="1"/>
    </xf>
    <xf numFmtId="0" fontId="13" fillId="2" borderId="8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vertical="top" wrapText="1"/>
    </xf>
    <xf numFmtId="0" fontId="12" fillId="2" borderId="14" xfId="0" applyFont="1" applyFill="1" applyBorder="1" applyAlignment="1">
      <alignment vertical="top" wrapText="1"/>
    </xf>
    <xf numFmtId="0" fontId="13" fillId="2" borderId="11" xfId="0" applyFont="1" applyFill="1" applyBorder="1" applyAlignment="1">
      <alignment horizontal="left" wrapText="1"/>
    </xf>
    <xf numFmtId="0" fontId="12" fillId="2" borderId="6" xfId="0" applyFont="1" applyFill="1" applyBorder="1" applyAlignment="1">
      <alignment horizontal="left" wrapText="1"/>
    </xf>
    <xf numFmtId="0" fontId="12" fillId="2" borderId="6" xfId="0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center" vertical="center" wrapText="1"/>
    </xf>
    <xf numFmtId="49" fontId="12" fillId="2" borderId="26" xfId="0" applyNumberFormat="1" applyFont="1" applyFill="1" applyBorder="1" applyAlignment="1">
      <alignment horizontal="center" vertical="center" wrapText="1"/>
    </xf>
    <xf numFmtId="0" fontId="12" fillId="2" borderId="27" xfId="0" applyFont="1" applyFill="1" applyBorder="1" applyAlignment="1">
      <alignment vertical="top" wrapText="1"/>
    </xf>
    <xf numFmtId="166" fontId="12" fillId="2" borderId="4" xfId="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wrapText="1"/>
    </xf>
    <xf numFmtId="0" fontId="12" fillId="2" borderId="4" xfId="0" applyNumberFormat="1" applyFont="1" applyFill="1" applyBorder="1" applyAlignment="1">
      <alignment horizontal="center" vertical="center" wrapText="1"/>
    </xf>
    <xf numFmtId="164" fontId="13" fillId="2" borderId="23" xfId="0" applyNumberFormat="1" applyFont="1" applyFill="1" applyBorder="1" applyAlignment="1">
      <alignment horizontal="left" wrapText="1"/>
    </xf>
    <xf numFmtId="0" fontId="12" fillId="2" borderId="0" xfId="0" applyFont="1" applyFill="1" applyAlignment="1">
      <alignment horizontal="left" wrapText="1"/>
    </xf>
    <xf numFmtId="0" fontId="12" fillId="2" borderId="0" xfId="0" applyFont="1" applyFill="1"/>
    <xf numFmtId="164" fontId="12" fillId="2" borderId="0" xfId="0" applyNumberFormat="1" applyFont="1" applyFill="1"/>
    <xf numFmtId="0" fontId="12" fillId="0" borderId="0" xfId="0" applyFont="1"/>
    <xf numFmtId="0" fontId="12" fillId="0" borderId="0" xfId="0" applyFont="1" applyAlignment="1">
      <alignment horizontal="left" wrapText="1"/>
    </xf>
    <xf numFmtId="0" fontId="12" fillId="2" borderId="0" xfId="0" applyFont="1" applyFill="1" applyAlignment="1">
      <alignment horizontal="center" wrapText="1"/>
    </xf>
    <xf numFmtId="0" fontId="12" fillId="2" borderId="0" xfId="0" applyFont="1" applyFill="1" applyAlignment="1">
      <alignment horizontal="center"/>
    </xf>
    <xf numFmtId="0" fontId="12" fillId="0" borderId="0" xfId="0" applyFont="1" applyAlignment="1">
      <alignment horizontal="center"/>
    </xf>
    <xf numFmtId="0" fontId="16" fillId="0" borderId="0" xfId="0" applyFont="1"/>
    <xf numFmtId="0" fontId="13" fillId="0" borderId="0" xfId="0" applyFont="1"/>
    <xf numFmtId="0" fontId="12" fillId="0" borderId="3" xfId="0" applyFont="1" applyBorder="1"/>
    <xf numFmtId="164" fontId="12" fillId="0" borderId="3" xfId="0" applyNumberFormat="1" applyFont="1" applyBorder="1"/>
    <xf numFmtId="0" fontId="12" fillId="0" borderId="0" xfId="0" applyFont="1" applyBorder="1"/>
    <xf numFmtId="0" fontId="13" fillId="0" borderId="0" xfId="0" applyFont="1" applyBorder="1"/>
    <xf numFmtId="0" fontId="12" fillId="0" borderId="28" xfId="0" applyFont="1" applyBorder="1" applyAlignment="1">
      <alignment wrapText="1"/>
    </xf>
    <xf numFmtId="0" fontId="17" fillId="2" borderId="0" xfId="0" applyFont="1" applyFill="1" applyAlignment="1">
      <alignment horizontal="center"/>
    </xf>
    <xf numFmtId="0" fontId="12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12" fillId="0" borderId="2" xfId="0" applyFont="1" applyBorder="1" applyAlignment="1">
      <alignment horizontal="center"/>
    </xf>
    <xf numFmtId="0" fontId="12" fillId="0" borderId="29" xfId="0" applyFont="1" applyBorder="1" applyAlignment="1">
      <alignment horizontal="center"/>
    </xf>
    <xf numFmtId="0" fontId="18" fillId="0" borderId="1" xfId="0" applyFont="1" applyBorder="1" applyAlignment="1">
      <alignment horizontal="center" vertical="top" wrapText="1"/>
    </xf>
    <xf numFmtId="0" fontId="12" fillId="0" borderId="1" xfId="0" applyFont="1" applyBorder="1"/>
    <xf numFmtId="0" fontId="12" fillId="0" borderId="2" xfId="0" applyFont="1" applyBorder="1"/>
    <xf numFmtId="0" fontId="19" fillId="0" borderId="1" xfId="0" applyFont="1" applyBorder="1" applyAlignment="1">
      <alignment horizontal="center" vertical="center"/>
    </xf>
    <xf numFmtId="0" fontId="13" fillId="0" borderId="31" xfId="0" applyFont="1" applyBorder="1"/>
    <xf numFmtId="0" fontId="12" fillId="0" borderId="1" xfId="0" applyFont="1" applyBorder="1" applyAlignment="1">
      <alignment horizontal="center" vertical="center"/>
    </xf>
    <xf numFmtId="164" fontId="12" fillId="0" borderId="29" xfId="0" applyNumberFormat="1" applyFont="1" applyBorder="1" applyAlignment="1">
      <alignment horizontal="center"/>
    </xf>
    <xf numFmtId="164" fontId="18" fillId="0" borderId="1" xfId="0" applyNumberFormat="1" applyFont="1" applyBorder="1" applyAlignment="1">
      <alignment horizontal="center" vertical="center" wrapText="1"/>
    </xf>
    <xf numFmtId="0" fontId="18" fillId="0" borderId="2" xfId="0" applyFont="1" applyBorder="1"/>
    <xf numFmtId="164" fontId="13" fillId="0" borderId="29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9" fillId="0" borderId="2" xfId="0" applyFont="1" applyBorder="1" applyAlignment="1">
      <alignment wrapText="1"/>
    </xf>
    <xf numFmtId="0" fontId="18" fillId="0" borderId="2" xfId="0" applyFont="1" applyBorder="1" applyAlignment="1">
      <alignment vertical="center" wrapText="1"/>
    </xf>
    <xf numFmtId="0" fontId="18" fillId="0" borderId="2" xfId="0" applyFont="1" applyBorder="1" applyAlignment="1">
      <alignment wrapText="1"/>
    </xf>
    <xf numFmtId="0" fontId="18" fillId="0" borderId="2" xfId="0" applyFont="1" applyBorder="1" applyAlignment="1">
      <alignment horizontal="justify" vertical="top" wrapText="1"/>
    </xf>
    <xf numFmtId="0" fontId="18" fillId="0" borderId="19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justify" vertical="top" wrapText="1"/>
    </xf>
    <xf numFmtId="164" fontId="12" fillId="0" borderId="30" xfId="0" applyNumberFormat="1" applyFont="1" applyBorder="1" applyAlignment="1">
      <alignment horizontal="center"/>
    </xf>
    <xf numFmtId="0" fontId="12" fillId="0" borderId="32" xfId="0" applyFont="1" applyBorder="1" applyAlignment="1">
      <alignment horizontal="center" vertical="center"/>
    </xf>
    <xf numFmtId="164" fontId="18" fillId="0" borderId="19" xfId="0" applyNumberFormat="1" applyFont="1" applyBorder="1" applyAlignment="1">
      <alignment horizontal="center" vertical="center" wrapText="1"/>
    </xf>
    <xf numFmtId="164" fontId="12" fillId="0" borderId="29" xfId="0" applyNumberFormat="1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left" vertical="top" wrapText="1"/>
    </xf>
    <xf numFmtId="164" fontId="13" fillId="0" borderId="33" xfId="0" applyNumberFormat="1" applyFont="1" applyBorder="1" applyAlignment="1">
      <alignment horizontal="center"/>
    </xf>
    <xf numFmtId="0" fontId="18" fillId="0" borderId="20" xfId="0" applyFont="1" applyBorder="1" applyAlignment="1">
      <alignment horizontal="center" vertical="center" wrapText="1"/>
    </xf>
    <xf numFmtId="164" fontId="18" fillId="0" borderId="2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1" fillId="0" borderId="1" xfId="0" applyFont="1" applyBorder="1" applyAlignme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/>
    <xf numFmtId="2" fontId="1" fillId="0" borderId="1" xfId="0" applyNumberFormat="1" applyFont="1" applyBorder="1" applyAlignment="1">
      <alignment horizontal="right"/>
    </xf>
    <xf numFmtId="2" fontId="1" fillId="0" borderId="1" xfId="0" applyNumberFormat="1" applyFont="1" applyBorder="1" applyAlignment="1"/>
    <xf numFmtId="0" fontId="12" fillId="0" borderId="0" xfId="0" applyFont="1" applyBorder="1" applyAlignment="1">
      <alignment horizontal="left" vertical="center" wrapText="1"/>
    </xf>
    <xf numFmtId="0" fontId="17" fillId="2" borderId="0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164" fontId="12" fillId="2" borderId="23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/>
    </xf>
    <xf numFmtId="0" fontId="13" fillId="2" borderId="4" xfId="0" applyFont="1" applyFill="1" applyBorder="1" applyAlignment="1">
      <alignment horizontal="left" wrapText="1"/>
    </xf>
    <xf numFmtId="0" fontId="17" fillId="2" borderId="0" xfId="0" applyFont="1" applyFill="1" applyAlignment="1">
      <alignment horizontal="center"/>
    </xf>
    <xf numFmtId="0" fontId="12" fillId="0" borderId="0" xfId="0" applyFont="1" applyBorder="1" applyAlignment="1">
      <alignment horizontal="center" vertical="center"/>
    </xf>
    <xf numFmtId="0" fontId="13" fillId="0" borderId="2" xfId="0" applyFont="1" applyBorder="1" applyAlignment="1"/>
    <xf numFmtId="0" fontId="13" fillId="0" borderId="18" xfId="0" applyFont="1" applyBorder="1" applyAlignment="1"/>
    <xf numFmtId="0" fontId="17" fillId="0" borderId="0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9" fillId="0" borderId="21" xfId="0" applyFont="1" applyBorder="1" applyAlignment="1"/>
    <xf numFmtId="0" fontId="19" fillId="0" borderId="22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opLeftCell="A7" workbookViewId="0">
      <selection activeCell="C22" sqref="C22"/>
    </sheetView>
  </sheetViews>
  <sheetFormatPr defaultColWidth="9" defaultRowHeight="18.75" x14ac:dyDescent="0.3"/>
  <cols>
    <col min="1" max="1" width="27.5703125" style="1" customWidth="1"/>
    <col min="2" max="2" width="44.28515625" style="1" customWidth="1"/>
    <col min="3" max="3" width="12.7109375" style="1" customWidth="1"/>
    <col min="4" max="16384" width="9" style="1"/>
  </cols>
  <sheetData>
    <row r="1" spans="1:4" x14ac:dyDescent="0.3">
      <c r="B1" s="149" t="s">
        <v>70</v>
      </c>
      <c r="C1" s="149"/>
      <c r="D1" s="24"/>
    </row>
    <row r="2" spans="1:4" x14ac:dyDescent="0.3">
      <c r="B2" s="149" t="s">
        <v>32</v>
      </c>
      <c r="C2" s="149"/>
      <c r="D2" s="149"/>
    </row>
    <row r="3" spans="1:4" x14ac:dyDescent="0.3">
      <c r="B3" s="149" t="s">
        <v>33</v>
      </c>
      <c r="C3" s="149"/>
      <c r="D3" s="24"/>
    </row>
    <row r="4" spans="1:4" x14ac:dyDescent="0.3">
      <c r="B4" s="149" t="s">
        <v>63</v>
      </c>
      <c r="C4" s="149"/>
      <c r="D4" s="24"/>
    </row>
    <row r="6" spans="1:4" ht="36.75" customHeight="1" x14ac:dyDescent="0.3">
      <c r="A6" s="151" t="s">
        <v>71</v>
      </c>
      <c r="B6" s="152"/>
      <c r="C6" s="152"/>
    </row>
    <row r="7" spans="1:4" x14ac:dyDescent="0.3">
      <c r="A7" s="152"/>
      <c r="B7" s="152"/>
      <c r="C7" s="152"/>
    </row>
    <row r="8" spans="1:4" x14ac:dyDescent="0.3">
      <c r="C8" s="2" t="s">
        <v>0</v>
      </c>
    </row>
    <row r="9" spans="1:4" ht="52.5" customHeight="1" x14ac:dyDescent="0.3">
      <c r="A9" s="4" t="s">
        <v>35</v>
      </c>
      <c r="B9" s="5" t="s">
        <v>36</v>
      </c>
      <c r="C9" s="5" t="s">
        <v>37</v>
      </c>
    </row>
    <row r="10" spans="1:4" x14ac:dyDescent="0.3">
      <c r="A10" s="6">
        <v>1</v>
      </c>
      <c r="B10" s="7">
        <v>2</v>
      </c>
      <c r="C10" s="7">
        <v>3</v>
      </c>
    </row>
    <row r="11" spans="1:4" ht="12.75" hidden="1" customHeight="1" x14ac:dyDescent="0.3">
      <c r="A11" s="8"/>
      <c r="B11" s="8" t="s">
        <v>38</v>
      </c>
      <c r="C11" s="8"/>
    </row>
    <row r="12" spans="1:4" ht="19.350000000000001" hidden="1" customHeight="1" x14ac:dyDescent="0.3">
      <c r="A12" s="9" t="s">
        <v>39</v>
      </c>
      <c r="B12" s="10" t="s">
        <v>40</v>
      </c>
      <c r="C12" s="11"/>
    </row>
    <row r="13" spans="1:4" hidden="1" x14ac:dyDescent="0.3">
      <c r="A13" s="8" t="s">
        <v>41</v>
      </c>
      <c r="B13" s="8" t="s">
        <v>42</v>
      </c>
      <c r="C13" s="12"/>
    </row>
    <row r="14" spans="1:4" hidden="1" x14ac:dyDescent="0.3">
      <c r="A14" s="8" t="s">
        <v>43</v>
      </c>
      <c r="B14" s="13" t="s">
        <v>44</v>
      </c>
      <c r="C14" s="12"/>
    </row>
    <row r="15" spans="1:4" hidden="1" x14ac:dyDescent="0.3">
      <c r="A15" s="8" t="s">
        <v>45</v>
      </c>
      <c r="B15" s="13" t="s">
        <v>46</v>
      </c>
      <c r="C15" s="12"/>
    </row>
    <row r="16" spans="1:4" hidden="1" x14ac:dyDescent="0.3">
      <c r="A16" s="8" t="s">
        <v>47</v>
      </c>
      <c r="B16" s="13" t="s">
        <v>48</v>
      </c>
      <c r="C16" s="12"/>
    </row>
    <row r="17" spans="1:3" hidden="1" x14ac:dyDescent="0.3">
      <c r="A17" s="8" t="s">
        <v>49</v>
      </c>
      <c r="B17" s="13" t="s">
        <v>12</v>
      </c>
      <c r="C17" s="12"/>
    </row>
    <row r="18" spans="1:3" ht="17.850000000000001" hidden="1" customHeight="1" x14ac:dyDescent="0.3">
      <c r="A18" s="150"/>
      <c r="B18" s="153" t="s">
        <v>50</v>
      </c>
      <c r="C18" s="154"/>
    </row>
    <row r="19" spans="1:3" ht="12.75" hidden="1" customHeight="1" x14ac:dyDescent="0.3">
      <c r="A19" s="150"/>
      <c r="B19" s="150"/>
      <c r="C19" s="155"/>
    </row>
    <row r="20" spans="1:3" ht="18.75" hidden="1" customHeight="1" x14ac:dyDescent="0.3">
      <c r="A20" s="8" t="s">
        <v>51</v>
      </c>
      <c r="B20" s="13" t="s">
        <v>52</v>
      </c>
      <c r="C20" s="14"/>
    </row>
    <row r="21" spans="1:3" ht="36" hidden="1" customHeight="1" x14ac:dyDescent="0.3">
      <c r="A21" s="10"/>
      <c r="B21" s="15" t="s">
        <v>53</v>
      </c>
      <c r="C21" s="11"/>
    </row>
    <row r="22" spans="1:3" ht="75.75" customHeight="1" x14ac:dyDescent="0.3">
      <c r="A22" s="16" t="s">
        <v>54</v>
      </c>
      <c r="B22" s="17" t="s">
        <v>55</v>
      </c>
      <c r="C22" s="18">
        <v>753.6</v>
      </c>
    </row>
    <row r="23" spans="1:3" ht="76.5" customHeight="1" x14ac:dyDescent="0.3">
      <c r="A23" s="16" t="s">
        <v>54</v>
      </c>
      <c r="B23" s="17" t="s">
        <v>56</v>
      </c>
      <c r="C23" s="19">
        <v>1523.7</v>
      </c>
    </row>
    <row r="24" spans="1:3" ht="74.25" customHeight="1" x14ac:dyDescent="0.3">
      <c r="A24" s="16" t="s">
        <v>57</v>
      </c>
      <c r="B24" s="17" t="s">
        <v>58</v>
      </c>
      <c r="C24" s="20">
        <v>102.2</v>
      </c>
    </row>
    <row r="25" spans="1:3" ht="57.75" customHeight="1" x14ac:dyDescent="0.3">
      <c r="A25" s="16" t="s">
        <v>59</v>
      </c>
      <c r="B25" s="17" t="s">
        <v>60</v>
      </c>
      <c r="C25" s="19">
        <v>1.3</v>
      </c>
    </row>
    <row r="26" spans="1:3" ht="22.5" customHeight="1" x14ac:dyDescent="0.3">
      <c r="A26" s="21"/>
      <c r="B26" s="22" t="s">
        <v>61</v>
      </c>
      <c r="C26" s="23">
        <f>C22+C23+C24+C25</f>
        <v>2380.8000000000002</v>
      </c>
    </row>
    <row r="27" spans="1:3" x14ac:dyDescent="0.3">
      <c r="A27" s="150" t="s">
        <v>62</v>
      </c>
      <c r="B27" s="150"/>
      <c r="C27" s="23">
        <f>C26+C21</f>
        <v>2380.8000000000002</v>
      </c>
    </row>
    <row r="29" spans="1:3" x14ac:dyDescent="0.3">
      <c r="A29" s="1" t="s">
        <v>31</v>
      </c>
    </row>
    <row r="30" spans="1:3" x14ac:dyDescent="0.3">
      <c r="A30" s="1" t="s">
        <v>26</v>
      </c>
      <c r="C30" s="2" t="s">
        <v>27</v>
      </c>
    </row>
  </sheetData>
  <mergeCells count="10">
    <mergeCell ref="B1:C1"/>
    <mergeCell ref="B2:D2"/>
    <mergeCell ref="B3:C3"/>
    <mergeCell ref="B4:C4"/>
    <mergeCell ref="A27:B27"/>
    <mergeCell ref="A6:C6"/>
    <mergeCell ref="A7:C7"/>
    <mergeCell ref="A18:A19"/>
    <mergeCell ref="B18:B19"/>
    <mergeCell ref="C18:C19"/>
  </mergeCells>
  <phoneticPr fontId="7" type="noConversion"/>
  <pageMargins left="1.1812500000000001" right="0.39374999999999999" top="0.78749999999999998" bottom="0.78749999999999998" header="0.51180555555555562" footer="0.51180555555555562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43"/>
  <sheetViews>
    <sheetView zoomScale="68" zoomScaleNormal="68" workbookViewId="0">
      <selection activeCell="A7" sqref="A7"/>
    </sheetView>
  </sheetViews>
  <sheetFormatPr defaultColWidth="9" defaultRowHeight="18.75" x14ac:dyDescent="0.3"/>
  <cols>
    <col min="1" max="1" width="38.42578125" style="3" customWidth="1"/>
    <col min="2" max="2" width="13" style="1" customWidth="1"/>
    <col min="3" max="3" width="8" style="1" customWidth="1"/>
    <col min="4" max="4" width="8.28515625" style="1" customWidth="1"/>
    <col min="5" max="5" width="0" style="1" hidden="1" customWidth="1"/>
    <col min="6" max="6" width="13.7109375" style="1" customWidth="1"/>
    <col min="7" max="7" width="8" style="1" customWidth="1"/>
    <col min="8" max="8" width="14.5703125" style="1" customWidth="1"/>
    <col min="9" max="9" width="12" style="1" customWidth="1"/>
    <col min="10" max="10" width="21.28515625" style="1" customWidth="1"/>
    <col min="11" max="16384" width="9" style="1"/>
  </cols>
  <sheetData>
    <row r="1" spans="1:12" x14ac:dyDescent="0.3">
      <c r="A1" s="103"/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</row>
    <row r="2" spans="1:12" ht="17.25" customHeight="1" x14ac:dyDescent="0.3">
      <c r="A2" s="99" t="s">
        <v>250</v>
      </c>
      <c r="B2" s="100"/>
      <c r="C2" s="162"/>
      <c r="D2" s="162"/>
      <c r="E2" s="162"/>
      <c r="F2" s="162"/>
      <c r="G2" s="162"/>
      <c r="H2" s="162"/>
      <c r="I2" s="102"/>
      <c r="J2" s="102"/>
      <c r="K2" s="102"/>
      <c r="L2" s="102"/>
    </row>
    <row r="3" spans="1:12" ht="15" customHeight="1" x14ac:dyDescent="0.3">
      <c r="A3" s="99" t="s">
        <v>254</v>
      </c>
      <c r="B3" s="100"/>
      <c r="C3" s="162"/>
      <c r="D3" s="162"/>
      <c r="E3" s="162"/>
      <c r="F3" s="162"/>
      <c r="G3" s="162"/>
      <c r="H3" s="162"/>
      <c r="I3" s="102"/>
      <c r="J3" s="102"/>
      <c r="K3" s="102"/>
      <c r="L3" s="102"/>
    </row>
    <row r="4" spans="1:12" ht="17.25" customHeight="1" x14ac:dyDescent="0.3">
      <c r="A4" s="99" t="s">
        <v>255</v>
      </c>
      <c r="B4" s="100"/>
      <c r="C4" s="162"/>
      <c r="D4" s="162"/>
      <c r="E4" s="162"/>
      <c r="F4" s="162"/>
      <c r="G4" s="162"/>
      <c r="H4" s="162"/>
      <c r="I4" s="102"/>
      <c r="J4" s="102"/>
      <c r="K4" s="102"/>
      <c r="L4" s="102"/>
    </row>
    <row r="5" spans="1:12" ht="16.5" customHeight="1" x14ac:dyDescent="0.3">
      <c r="A5" s="99" t="s">
        <v>85</v>
      </c>
      <c r="B5" s="100"/>
      <c r="C5" s="162"/>
      <c r="D5" s="162"/>
      <c r="E5" s="162"/>
      <c r="F5" s="162"/>
      <c r="G5" s="162"/>
      <c r="H5" s="162"/>
      <c r="I5" s="102"/>
      <c r="J5" s="102"/>
      <c r="K5" s="102"/>
      <c r="L5" s="102"/>
    </row>
    <row r="6" spans="1:12" ht="6" customHeight="1" x14ac:dyDescent="0.3">
      <c r="A6" s="104" t="s">
        <v>256</v>
      </c>
      <c r="B6" s="105"/>
      <c r="C6" s="105"/>
      <c r="D6" s="105"/>
      <c r="E6" s="105"/>
      <c r="F6" s="105"/>
      <c r="G6" s="105"/>
      <c r="H6" s="105"/>
      <c r="I6" s="102"/>
      <c r="J6" s="102"/>
      <c r="K6" s="102"/>
      <c r="L6" s="102"/>
    </row>
    <row r="7" spans="1:12" ht="20.25" x14ac:dyDescent="0.3">
      <c r="A7" s="104" t="s">
        <v>259</v>
      </c>
      <c r="B7" s="164" t="s">
        <v>81</v>
      </c>
      <c r="C7" s="164"/>
      <c r="D7" s="164"/>
      <c r="E7" s="164"/>
      <c r="F7" s="164"/>
      <c r="G7" s="114"/>
      <c r="H7" s="114"/>
      <c r="I7" s="102"/>
      <c r="J7" s="102"/>
      <c r="K7" s="102"/>
      <c r="L7" s="102"/>
    </row>
    <row r="8" spans="1:12" ht="15" customHeight="1" x14ac:dyDescent="0.3">
      <c r="A8" s="157" t="s">
        <v>28</v>
      </c>
      <c r="B8" s="157"/>
      <c r="C8" s="157"/>
      <c r="D8" s="157"/>
      <c r="E8" s="157"/>
      <c r="F8" s="157"/>
      <c r="G8" s="157"/>
      <c r="H8" s="157"/>
      <c r="I8" s="102"/>
      <c r="J8" s="102"/>
      <c r="K8" s="102"/>
      <c r="L8" s="102"/>
    </row>
    <row r="9" spans="1:12" ht="33.75" customHeight="1" x14ac:dyDescent="0.3">
      <c r="A9" s="157" t="s">
        <v>68</v>
      </c>
      <c r="B9" s="157"/>
      <c r="C9" s="157"/>
      <c r="D9" s="157"/>
      <c r="E9" s="157"/>
      <c r="F9" s="157"/>
      <c r="G9" s="157"/>
      <c r="H9" s="157"/>
      <c r="I9" s="102"/>
      <c r="J9" s="102"/>
      <c r="K9" s="102"/>
      <c r="L9" s="102"/>
    </row>
    <row r="10" spans="1:12" ht="21" customHeight="1" x14ac:dyDescent="0.3">
      <c r="A10" s="104"/>
      <c r="B10" s="105"/>
      <c r="C10" s="105"/>
      <c r="D10" s="105"/>
      <c r="E10" s="105"/>
      <c r="F10" s="105"/>
      <c r="G10" s="105"/>
      <c r="H10" s="105"/>
      <c r="I10" s="102"/>
      <c r="J10" s="102"/>
      <c r="K10" s="102"/>
      <c r="L10" s="102"/>
    </row>
    <row r="11" spans="1:12" ht="15" customHeight="1" x14ac:dyDescent="0.3">
      <c r="A11" s="99"/>
      <c r="B11" s="100"/>
      <c r="C11" s="100"/>
      <c r="D11" s="100"/>
      <c r="E11" s="100"/>
      <c r="F11" s="100"/>
      <c r="G11" s="100"/>
      <c r="H11" s="100"/>
      <c r="I11" s="102"/>
      <c r="J11" s="102"/>
      <c r="K11" s="102"/>
      <c r="L11" s="102"/>
    </row>
    <row r="12" spans="1:12" ht="35.25" customHeight="1" x14ac:dyDescent="0.3">
      <c r="A12" s="158" t="s">
        <v>1</v>
      </c>
      <c r="B12" s="160" t="s">
        <v>2</v>
      </c>
      <c r="C12" s="160" t="s">
        <v>3</v>
      </c>
      <c r="D12" s="160" t="s">
        <v>4</v>
      </c>
      <c r="E12" s="160"/>
      <c r="F12" s="160" t="s">
        <v>5</v>
      </c>
      <c r="G12" s="160" t="s">
        <v>6</v>
      </c>
      <c r="H12" s="161" t="s">
        <v>7</v>
      </c>
      <c r="I12" s="160" t="s">
        <v>244</v>
      </c>
      <c r="J12" s="160" t="s">
        <v>229</v>
      </c>
      <c r="K12" s="102"/>
      <c r="L12" s="102"/>
    </row>
    <row r="13" spans="1:12" ht="10.5" customHeight="1" x14ac:dyDescent="0.3">
      <c r="A13" s="159"/>
      <c r="B13" s="160"/>
      <c r="C13" s="160"/>
      <c r="D13" s="160"/>
      <c r="E13" s="160"/>
      <c r="F13" s="160"/>
      <c r="G13" s="160"/>
      <c r="H13" s="161"/>
      <c r="I13" s="160"/>
      <c r="J13" s="160"/>
      <c r="K13" s="102"/>
      <c r="L13" s="102"/>
    </row>
    <row r="14" spans="1:12" s="28" customFormat="1" ht="16.5" customHeight="1" x14ac:dyDescent="0.3">
      <c r="A14" s="30">
        <v>1</v>
      </c>
      <c r="B14" s="30">
        <v>2</v>
      </c>
      <c r="C14" s="30">
        <v>3</v>
      </c>
      <c r="D14" s="30">
        <v>4</v>
      </c>
      <c r="E14" s="30"/>
      <c r="F14" s="30">
        <v>5</v>
      </c>
      <c r="G14" s="30">
        <v>6</v>
      </c>
      <c r="H14" s="31">
        <v>7</v>
      </c>
      <c r="I14" s="30">
        <v>8</v>
      </c>
      <c r="J14" s="30">
        <v>9</v>
      </c>
      <c r="K14" s="106"/>
      <c r="L14" s="106"/>
    </row>
    <row r="15" spans="1:12" ht="35.25" customHeight="1" x14ac:dyDescent="0.3">
      <c r="A15" s="32" t="s">
        <v>89</v>
      </c>
      <c r="B15" s="33">
        <v>992</v>
      </c>
      <c r="C15" s="34" t="s">
        <v>8</v>
      </c>
      <c r="D15" s="34"/>
      <c r="E15" s="34"/>
      <c r="F15" s="35" t="s">
        <v>131</v>
      </c>
      <c r="G15" s="34"/>
      <c r="H15" s="36">
        <f>H18+H19+H29+H59</f>
        <v>4766.7070000000003</v>
      </c>
      <c r="I15" s="35"/>
      <c r="J15" s="37">
        <f>J18+J26+J29+J32+J59</f>
        <v>4776.7070000000003</v>
      </c>
      <c r="K15" s="102"/>
      <c r="L15" s="102"/>
    </row>
    <row r="16" spans="1:12" ht="35.25" customHeight="1" x14ac:dyDescent="0.3">
      <c r="A16" s="38" t="s">
        <v>90</v>
      </c>
      <c r="B16" s="30">
        <v>992</v>
      </c>
      <c r="C16" s="39" t="s">
        <v>8</v>
      </c>
      <c r="D16" s="39" t="s">
        <v>9</v>
      </c>
      <c r="E16" s="39"/>
      <c r="F16" s="39" t="s">
        <v>98</v>
      </c>
      <c r="G16" s="39"/>
      <c r="H16" s="40">
        <v>489.83</v>
      </c>
      <c r="I16" s="39"/>
      <c r="J16" s="41" t="s">
        <v>197</v>
      </c>
      <c r="K16" s="102"/>
      <c r="L16" s="102"/>
    </row>
    <row r="17" spans="1:12" ht="108" customHeight="1" x14ac:dyDescent="0.3">
      <c r="A17" s="38" t="s">
        <v>149</v>
      </c>
      <c r="B17" s="30">
        <v>992</v>
      </c>
      <c r="C17" s="39" t="s">
        <v>8</v>
      </c>
      <c r="D17" s="39" t="s">
        <v>9</v>
      </c>
      <c r="E17" s="39"/>
      <c r="F17" s="39" t="s">
        <v>98</v>
      </c>
      <c r="G17" s="39" t="s">
        <v>91</v>
      </c>
      <c r="H17" s="42" t="s">
        <v>197</v>
      </c>
      <c r="I17" s="30"/>
      <c r="J17" s="41">
        <v>489.83</v>
      </c>
      <c r="K17" s="102"/>
      <c r="L17" s="102"/>
    </row>
    <row r="18" spans="1:12" ht="16.5" customHeight="1" x14ac:dyDescent="0.3">
      <c r="A18" s="32" t="s">
        <v>29</v>
      </c>
      <c r="B18" s="33">
        <v>992</v>
      </c>
      <c r="C18" s="34" t="s">
        <v>8</v>
      </c>
      <c r="D18" s="34" t="s">
        <v>9</v>
      </c>
      <c r="E18" s="34"/>
      <c r="F18" s="34"/>
      <c r="G18" s="34"/>
      <c r="H18" s="43" t="s">
        <v>197</v>
      </c>
      <c r="I18" s="30"/>
      <c r="J18" s="37">
        <v>489.83</v>
      </c>
      <c r="K18" s="102"/>
      <c r="L18" s="102"/>
    </row>
    <row r="19" spans="1:12" ht="40.5" customHeight="1" x14ac:dyDescent="0.3">
      <c r="A19" s="44" t="s">
        <v>97</v>
      </c>
      <c r="B19" s="33">
        <v>992</v>
      </c>
      <c r="C19" s="34"/>
      <c r="D19" s="34"/>
      <c r="E19" s="34"/>
      <c r="F19" s="35" t="s">
        <v>99</v>
      </c>
      <c r="G19" s="34"/>
      <c r="H19" s="45">
        <f>H20+H24</f>
        <v>1715.27</v>
      </c>
      <c r="I19" s="30"/>
      <c r="J19" s="37">
        <v>1715.27</v>
      </c>
      <c r="K19" s="102"/>
      <c r="L19" s="102"/>
    </row>
    <row r="20" spans="1:12" ht="49.5" customHeight="1" x14ac:dyDescent="0.3">
      <c r="A20" s="38" t="s">
        <v>151</v>
      </c>
      <c r="B20" s="30">
        <v>992</v>
      </c>
      <c r="C20" s="39" t="s">
        <v>8</v>
      </c>
      <c r="D20" s="39" t="s">
        <v>10</v>
      </c>
      <c r="E20" s="39"/>
      <c r="F20" s="39" t="s">
        <v>94</v>
      </c>
      <c r="G20" s="39"/>
      <c r="H20" s="46">
        <f>H21+H22+H23</f>
        <v>1711.47</v>
      </c>
      <c r="I20" s="30"/>
      <c r="J20" s="41">
        <v>1711.47</v>
      </c>
      <c r="K20" s="102"/>
      <c r="L20" s="102"/>
    </row>
    <row r="21" spans="1:12" ht="111" customHeight="1" x14ac:dyDescent="0.3">
      <c r="A21" s="38" t="s">
        <v>149</v>
      </c>
      <c r="B21" s="30">
        <v>992</v>
      </c>
      <c r="C21" s="39" t="s">
        <v>8</v>
      </c>
      <c r="D21" s="39" t="s">
        <v>10</v>
      </c>
      <c r="E21" s="39"/>
      <c r="F21" s="39" t="s">
        <v>94</v>
      </c>
      <c r="G21" s="39" t="s">
        <v>91</v>
      </c>
      <c r="H21" s="40">
        <v>1576.47</v>
      </c>
      <c r="I21" s="30"/>
      <c r="J21" s="41">
        <v>1576.47</v>
      </c>
      <c r="K21" s="102"/>
      <c r="L21" s="102"/>
    </row>
    <row r="22" spans="1:12" ht="39" customHeight="1" x14ac:dyDescent="0.3">
      <c r="A22" s="47" t="s">
        <v>152</v>
      </c>
      <c r="B22" s="30">
        <v>992</v>
      </c>
      <c r="C22" s="39" t="s">
        <v>8</v>
      </c>
      <c r="D22" s="39" t="s">
        <v>10</v>
      </c>
      <c r="E22" s="39"/>
      <c r="F22" s="39" t="s">
        <v>94</v>
      </c>
      <c r="G22" s="39" t="s">
        <v>92</v>
      </c>
      <c r="H22" s="42" t="s">
        <v>198</v>
      </c>
      <c r="I22" s="30"/>
      <c r="J22" s="41">
        <v>113</v>
      </c>
      <c r="K22" s="102"/>
      <c r="L22" s="102"/>
    </row>
    <row r="23" spans="1:12" ht="21" customHeight="1" x14ac:dyDescent="0.3">
      <c r="A23" s="48" t="s">
        <v>101</v>
      </c>
      <c r="B23" s="30">
        <v>992</v>
      </c>
      <c r="C23" s="39" t="s">
        <v>8</v>
      </c>
      <c r="D23" s="39" t="s">
        <v>10</v>
      </c>
      <c r="E23" s="39"/>
      <c r="F23" s="39" t="s">
        <v>94</v>
      </c>
      <c r="G23" s="39" t="s">
        <v>93</v>
      </c>
      <c r="H23" s="42" t="s">
        <v>157</v>
      </c>
      <c r="I23" s="30"/>
      <c r="J23" s="41">
        <v>22</v>
      </c>
      <c r="K23" s="102"/>
      <c r="L23" s="102"/>
    </row>
    <row r="24" spans="1:12" s="29" customFormat="1" ht="48.75" customHeight="1" x14ac:dyDescent="0.3">
      <c r="A24" s="38" t="s">
        <v>102</v>
      </c>
      <c r="B24" s="30">
        <v>992</v>
      </c>
      <c r="C24" s="39" t="s">
        <v>8</v>
      </c>
      <c r="D24" s="39" t="s">
        <v>10</v>
      </c>
      <c r="E24" s="39"/>
      <c r="F24" s="39" t="s">
        <v>95</v>
      </c>
      <c r="G24" s="39"/>
      <c r="H24" s="42" t="s">
        <v>199</v>
      </c>
      <c r="I24" s="30"/>
      <c r="J24" s="41">
        <v>3.8</v>
      </c>
      <c r="K24" s="107"/>
      <c r="L24" s="107"/>
    </row>
    <row r="25" spans="1:12" ht="30.75" customHeight="1" x14ac:dyDescent="0.3">
      <c r="A25" s="47" t="s">
        <v>152</v>
      </c>
      <c r="B25" s="30">
        <v>992</v>
      </c>
      <c r="C25" s="39" t="s">
        <v>8</v>
      </c>
      <c r="D25" s="39" t="s">
        <v>10</v>
      </c>
      <c r="E25" s="39"/>
      <c r="F25" s="39" t="s">
        <v>95</v>
      </c>
      <c r="G25" s="39" t="s">
        <v>92</v>
      </c>
      <c r="H25" s="42" t="s">
        <v>199</v>
      </c>
      <c r="I25" s="30"/>
      <c r="J25" s="41">
        <v>3.8</v>
      </c>
      <c r="K25" s="102"/>
      <c r="L25" s="102"/>
    </row>
    <row r="26" spans="1:12" ht="18.75" customHeight="1" x14ac:dyDescent="0.3">
      <c r="A26" s="32" t="s">
        <v>29</v>
      </c>
      <c r="B26" s="33">
        <v>992</v>
      </c>
      <c r="C26" s="34" t="s">
        <v>8</v>
      </c>
      <c r="D26" s="34" t="s">
        <v>10</v>
      </c>
      <c r="E26" s="39"/>
      <c r="F26" s="39"/>
      <c r="G26" s="39"/>
      <c r="H26" s="45">
        <v>1715.27</v>
      </c>
      <c r="I26" s="30"/>
      <c r="J26" s="37">
        <v>1715.27</v>
      </c>
      <c r="K26" s="102"/>
      <c r="L26" s="102"/>
    </row>
    <row r="27" spans="1:12" ht="66" customHeight="1" x14ac:dyDescent="0.3">
      <c r="A27" s="38" t="s">
        <v>214</v>
      </c>
      <c r="B27" s="30">
        <v>992</v>
      </c>
      <c r="C27" s="39" t="s">
        <v>8</v>
      </c>
      <c r="D27" s="39" t="s">
        <v>216</v>
      </c>
      <c r="E27" s="39"/>
      <c r="F27" s="39" t="s">
        <v>215</v>
      </c>
      <c r="G27" s="39"/>
      <c r="H27" s="46">
        <v>13.856</v>
      </c>
      <c r="I27" s="30"/>
      <c r="J27" s="41">
        <v>13.856</v>
      </c>
      <c r="K27" s="102"/>
      <c r="L27" s="102"/>
    </row>
    <row r="28" spans="1:12" ht="18.75" customHeight="1" x14ac:dyDescent="0.3">
      <c r="A28" s="38" t="s">
        <v>86</v>
      </c>
      <c r="B28" s="30">
        <v>992</v>
      </c>
      <c r="C28" s="39" t="s">
        <v>8</v>
      </c>
      <c r="D28" s="39" t="s">
        <v>216</v>
      </c>
      <c r="E28" s="39"/>
      <c r="F28" s="39" t="s">
        <v>215</v>
      </c>
      <c r="G28" s="39" t="s">
        <v>96</v>
      </c>
      <c r="H28" s="46">
        <v>13.856</v>
      </c>
      <c r="I28" s="30"/>
      <c r="J28" s="41">
        <v>13.856</v>
      </c>
      <c r="K28" s="102"/>
      <c r="L28" s="102"/>
    </row>
    <row r="29" spans="1:12" ht="18.75" customHeight="1" x14ac:dyDescent="0.3">
      <c r="A29" s="32" t="s">
        <v>217</v>
      </c>
      <c r="B29" s="33"/>
      <c r="C29" s="34" t="s">
        <v>8</v>
      </c>
      <c r="D29" s="34" t="s">
        <v>216</v>
      </c>
      <c r="E29" s="39"/>
      <c r="F29" s="39"/>
      <c r="G29" s="39"/>
      <c r="H29" s="45">
        <v>13.856</v>
      </c>
      <c r="I29" s="30"/>
      <c r="J29" s="37">
        <v>13.856</v>
      </c>
      <c r="K29" s="102"/>
      <c r="L29" s="102"/>
    </row>
    <row r="30" spans="1:12" ht="75.75" customHeight="1" x14ac:dyDescent="0.3">
      <c r="A30" s="32" t="s">
        <v>227</v>
      </c>
      <c r="B30" s="33">
        <v>992</v>
      </c>
      <c r="C30" s="34" t="s">
        <v>8</v>
      </c>
      <c r="D30" s="34" t="s">
        <v>24</v>
      </c>
      <c r="E30" s="39"/>
      <c r="F30" s="39"/>
      <c r="G30" s="39"/>
      <c r="H30" s="45">
        <v>10</v>
      </c>
      <c r="I30" s="30"/>
      <c r="J30" s="37">
        <v>10</v>
      </c>
      <c r="K30" s="102"/>
      <c r="L30" s="102"/>
    </row>
    <row r="31" spans="1:12" ht="69" customHeight="1" x14ac:dyDescent="0.3">
      <c r="A31" s="49" t="s">
        <v>227</v>
      </c>
      <c r="B31" s="33">
        <v>992</v>
      </c>
      <c r="C31" s="34" t="s">
        <v>8</v>
      </c>
      <c r="D31" s="34" t="s">
        <v>24</v>
      </c>
      <c r="E31" s="39"/>
      <c r="F31" s="39" t="s">
        <v>224</v>
      </c>
      <c r="G31" s="39" t="s">
        <v>93</v>
      </c>
      <c r="H31" s="46">
        <v>10</v>
      </c>
      <c r="I31" s="30"/>
      <c r="J31" s="41">
        <v>10</v>
      </c>
      <c r="K31" s="102"/>
      <c r="L31" s="102"/>
    </row>
    <row r="32" spans="1:12" ht="18.75" customHeight="1" x14ac:dyDescent="0.3">
      <c r="A32" s="32" t="s">
        <v>29</v>
      </c>
      <c r="B32" s="33">
        <v>992</v>
      </c>
      <c r="C32" s="34" t="s">
        <v>8</v>
      </c>
      <c r="D32" s="34" t="s">
        <v>24</v>
      </c>
      <c r="E32" s="39"/>
      <c r="F32" s="39"/>
      <c r="G32" s="39"/>
      <c r="H32" s="45">
        <v>10</v>
      </c>
      <c r="I32" s="30"/>
      <c r="J32" s="41">
        <v>10</v>
      </c>
      <c r="K32" s="102"/>
      <c r="L32" s="102"/>
    </row>
    <row r="33" spans="1:12" s="27" customFormat="1" ht="30" customHeight="1" x14ac:dyDescent="0.3">
      <c r="A33" s="32" t="s">
        <v>104</v>
      </c>
      <c r="B33" s="33">
        <v>992</v>
      </c>
      <c r="C33" s="34"/>
      <c r="D33" s="34"/>
      <c r="E33" s="34"/>
      <c r="F33" s="35" t="s">
        <v>105</v>
      </c>
      <c r="G33" s="34"/>
      <c r="H33" s="43" t="s">
        <v>218</v>
      </c>
      <c r="I33" s="30"/>
      <c r="J33" s="37">
        <v>2547.7510000000002</v>
      </c>
      <c r="K33" s="108"/>
      <c r="L33" s="108"/>
    </row>
    <row r="34" spans="1:12" ht="50.25" customHeight="1" x14ac:dyDescent="0.3">
      <c r="A34" s="38" t="s">
        <v>106</v>
      </c>
      <c r="B34" s="30">
        <v>992</v>
      </c>
      <c r="C34" s="39" t="s">
        <v>8</v>
      </c>
      <c r="D34" s="39" t="s">
        <v>64</v>
      </c>
      <c r="E34" s="39"/>
      <c r="F34" s="39" t="s">
        <v>107</v>
      </c>
      <c r="G34" s="39"/>
      <c r="H34" s="46">
        <f>H36+H37+H38</f>
        <v>2277.2510000000002</v>
      </c>
      <c r="I34" s="30" t="s">
        <v>174</v>
      </c>
      <c r="J34" s="41">
        <v>2277.2510000000002</v>
      </c>
      <c r="K34" s="102"/>
      <c r="L34" s="102"/>
    </row>
    <row r="35" spans="1:12" ht="53.25" customHeight="1" x14ac:dyDescent="0.3">
      <c r="A35" s="38" t="s">
        <v>72</v>
      </c>
      <c r="B35" s="30">
        <v>992</v>
      </c>
      <c r="C35" s="39" t="s">
        <v>8</v>
      </c>
      <c r="D35" s="39" t="s">
        <v>64</v>
      </c>
      <c r="E35" s="39"/>
      <c r="F35" s="39" t="s">
        <v>107</v>
      </c>
      <c r="G35" s="39"/>
      <c r="H35" s="46">
        <f>H34</f>
        <v>2277.2510000000002</v>
      </c>
      <c r="I35" s="30"/>
      <c r="J35" s="41">
        <v>2277.2510000000002</v>
      </c>
      <c r="K35" s="102"/>
      <c r="L35" s="102"/>
    </row>
    <row r="36" spans="1:12" ht="111.75" customHeight="1" x14ac:dyDescent="0.3">
      <c r="A36" s="38" t="s">
        <v>149</v>
      </c>
      <c r="B36" s="30">
        <v>992</v>
      </c>
      <c r="C36" s="39" t="s">
        <v>8</v>
      </c>
      <c r="D36" s="39" t="s">
        <v>64</v>
      </c>
      <c r="E36" s="39"/>
      <c r="F36" s="39" t="s">
        <v>107</v>
      </c>
      <c r="G36" s="39" t="s">
        <v>91</v>
      </c>
      <c r="H36" s="46">
        <v>1552.251</v>
      </c>
      <c r="I36" s="30"/>
      <c r="J36" s="41">
        <v>1552.251</v>
      </c>
      <c r="K36" s="102"/>
      <c r="L36" s="102"/>
    </row>
    <row r="37" spans="1:12" ht="37.5" customHeight="1" x14ac:dyDescent="0.3">
      <c r="A37" s="47" t="s">
        <v>152</v>
      </c>
      <c r="B37" s="30">
        <v>992</v>
      </c>
      <c r="C37" s="39" t="s">
        <v>8</v>
      </c>
      <c r="D37" s="39" t="s">
        <v>64</v>
      </c>
      <c r="E37" s="39"/>
      <c r="F37" s="39" t="s">
        <v>107</v>
      </c>
      <c r="G37" s="39" t="s">
        <v>92</v>
      </c>
      <c r="H37" s="42" t="s">
        <v>200</v>
      </c>
      <c r="I37" s="30"/>
      <c r="J37" s="41">
        <v>711</v>
      </c>
      <c r="K37" s="102"/>
      <c r="L37" s="102"/>
    </row>
    <row r="38" spans="1:12" ht="21" customHeight="1" x14ac:dyDescent="0.3">
      <c r="A38" s="48" t="s">
        <v>101</v>
      </c>
      <c r="B38" s="30">
        <v>992</v>
      </c>
      <c r="C38" s="39" t="s">
        <v>8</v>
      </c>
      <c r="D38" s="39" t="s">
        <v>64</v>
      </c>
      <c r="E38" s="39"/>
      <c r="F38" s="39" t="s">
        <v>107</v>
      </c>
      <c r="G38" s="39" t="s">
        <v>93</v>
      </c>
      <c r="H38" s="42" t="s">
        <v>153</v>
      </c>
      <c r="I38" s="30"/>
      <c r="J38" s="41">
        <v>14</v>
      </c>
      <c r="K38" s="102"/>
      <c r="L38" s="102"/>
    </row>
    <row r="39" spans="1:12" ht="43.5" customHeight="1" x14ac:dyDescent="0.3">
      <c r="A39" s="50" t="s">
        <v>109</v>
      </c>
      <c r="B39" s="30">
        <v>992</v>
      </c>
      <c r="C39" s="39" t="s">
        <v>8</v>
      </c>
      <c r="D39" s="39" t="s">
        <v>64</v>
      </c>
      <c r="E39" s="39"/>
      <c r="F39" s="39" t="s">
        <v>110</v>
      </c>
      <c r="G39" s="39"/>
      <c r="H39" s="42" t="s">
        <v>192</v>
      </c>
      <c r="I39" s="30"/>
      <c r="J39" s="41">
        <v>169</v>
      </c>
      <c r="K39" s="102"/>
      <c r="L39" s="102"/>
    </row>
    <row r="40" spans="1:12" ht="35.25" customHeight="1" x14ac:dyDescent="0.3">
      <c r="A40" s="38" t="s">
        <v>111</v>
      </c>
      <c r="B40" s="30">
        <v>992</v>
      </c>
      <c r="C40" s="39" t="s">
        <v>8</v>
      </c>
      <c r="D40" s="39" t="s">
        <v>64</v>
      </c>
      <c r="E40" s="39"/>
      <c r="F40" s="39" t="s">
        <v>110</v>
      </c>
      <c r="G40" s="39"/>
      <c r="H40" s="42" t="s">
        <v>193</v>
      </c>
      <c r="I40" s="30"/>
      <c r="J40" s="41">
        <v>39</v>
      </c>
      <c r="K40" s="102"/>
      <c r="L40" s="102"/>
    </row>
    <row r="41" spans="1:12" ht="78" hidden="1" customHeight="1" x14ac:dyDescent="0.3">
      <c r="A41" s="38" t="s">
        <v>65</v>
      </c>
      <c r="B41" s="30">
        <v>992</v>
      </c>
      <c r="C41" s="39" t="s">
        <v>8</v>
      </c>
      <c r="D41" s="39" t="s">
        <v>64</v>
      </c>
      <c r="E41" s="39"/>
      <c r="F41" s="39" t="s">
        <v>13</v>
      </c>
      <c r="G41" s="39" t="s">
        <v>16</v>
      </c>
      <c r="H41" s="42"/>
      <c r="I41" s="109"/>
      <c r="J41" s="110"/>
      <c r="K41" s="102"/>
      <c r="L41" s="102"/>
    </row>
    <row r="42" spans="1:12" ht="96" hidden="1" customHeight="1" x14ac:dyDescent="0.3">
      <c r="A42" s="38" t="s">
        <v>66</v>
      </c>
      <c r="B42" s="30">
        <v>992</v>
      </c>
      <c r="C42" s="39" t="s">
        <v>8</v>
      </c>
      <c r="D42" s="39" t="s">
        <v>64</v>
      </c>
      <c r="E42" s="39"/>
      <c r="F42" s="39" t="s">
        <v>13</v>
      </c>
      <c r="G42" s="39" t="s">
        <v>16</v>
      </c>
      <c r="H42" s="42"/>
      <c r="I42" s="109"/>
      <c r="J42" s="110"/>
      <c r="K42" s="102"/>
      <c r="L42" s="102"/>
    </row>
    <row r="43" spans="1:12" ht="76.5" hidden="1" x14ac:dyDescent="0.3">
      <c r="A43" s="38" t="s">
        <v>67</v>
      </c>
      <c r="B43" s="30">
        <v>992</v>
      </c>
      <c r="C43" s="39" t="s">
        <v>8</v>
      </c>
      <c r="D43" s="39" t="s">
        <v>64</v>
      </c>
      <c r="E43" s="39"/>
      <c r="F43" s="39" t="s">
        <v>13</v>
      </c>
      <c r="G43" s="39" t="s">
        <v>25</v>
      </c>
      <c r="H43" s="42"/>
      <c r="I43" s="109"/>
      <c r="J43" s="110"/>
      <c r="K43" s="102"/>
      <c r="L43" s="102"/>
    </row>
    <row r="44" spans="1:12" hidden="1" x14ac:dyDescent="0.3">
      <c r="A44" s="38"/>
      <c r="B44" s="30"/>
      <c r="C44" s="39"/>
      <c r="D44" s="39"/>
      <c r="E44" s="39"/>
      <c r="F44" s="39"/>
      <c r="G44" s="39"/>
      <c r="H44" s="42"/>
      <c r="I44" s="109"/>
      <c r="J44" s="110"/>
      <c r="K44" s="102"/>
      <c r="L44" s="102"/>
    </row>
    <row r="45" spans="1:12" hidden="1" x14ac:dyDescent="0.3">
      <c r="A45" s="38"/>
      <c r="B45" s="30"/>
      <c r="C45" s="39"/>
      <c r="D45" s="39"/>
      <c r="E45" s="39"/>
      <c r="F45" s="39"/>
      <c r="G45" s="39"/>
      <c r="H45" s="42"/>
      <c r="I45" s="109"/>
      <c r="J45" s="110"/>
      <c r="K45" s="102"/>
      <c r="L45" s="102"/>
    </row>
    <row r="46" spans="1:12" hidden="1" x14ac:dyDescent="0.3">
      <c r="A46" s="38"/>
      <c r="B46" s="30"/>
      <c r="C46" s="39"/>
      <c r="D46" s="39"/>
      <c r="E46" s="39"/>
      <c r="F46" s="39"/>
      <c r="G46" s="39"/>
      <c r="H46" s="42"/>
      <c r="I46" s="109"/>
      <c r="J46" s="110"/>
      <c r="K46" s="102"/>
      <c r="L46" s="102"/>
    </row>
    <row r="47" spans="1:12" hidden="1" x14ac:dyDescent="0.3">
      <c r="A47" s="38"/>
      <c r="B47" s="30"/>
      <c r="C47" s="39"/>
      <c r="D47" s="39"/>
      <c r="E47" s="39"/>
      <c r="F47" s="39"/>
      <c r="G47" s="39"/>
      <c r="H47" s="42"/>
      <c r="I47" s="109"/>
      <c r="J47" s="110"/>
      <c r="K47" s="102"/>
      <c r="L47" s="102"/>
    </row>
    <row r="48" spans="1:12" hidden="1" x14ac:dyDescent="0.3">
      <c r="A48" s="38"/>
      <c r="B48" s="30"/>
      <c r="C48" s="39"/>
      <c r="D48" s="39"/>
      <c r="E48" s="39"/>
      <c r="F48" s="39"/>
      <c r="G48" s="39"/>
      <c r="H48" s="42"/>
      <c r="I48" s="109"/>
      <c r="J48" s="110"/>
      <c r="K48" s="102"/>
      <c r="L48" s="102"/>
    </row>
    <row r="49" spans="1:12" ht="43.5" customHeight="1" x14ac:dyDescent="0.3">
      <c r="A49" s="51" t="s">
        <v>100</v>
      </c>
      <c r="B49" s="30">
        <v>992</v>
      </c>
      <c r="C49" s="39" t="s">
        <v>8</v>
      </c>
      <c r="D49" s="39" t="s">
        <v>64</v>
      </c>
      <c r="E49" s="39"/>
      <c r="F49" s="39" t="s">
        <v>110</v>
      </c>
      <c r="G49" s="39" t="s">
        <v>186</v>
      </c>
      <c r="H49" s="42" t="s">
        <v>193</v>
      </c>
      <c r="I49" s="30"/>
      <c r="J49" s="41">
        <v>39</v>
      </c>
      <c r="K49" s="102"/>
      <c r="L49" s="102"/>
    </row>
    <row r="50" spans="1:12" ht="46.5" customHeight="1" x14ac:dyDescent="0.3">
      <c r="A50" s="38" t="s">
        <v>112</v>
      </c>
      <c r="B50" s="30">
        <v>992</v>
      </c>
      <c r="C50" s="39" t="s">
        <v>8</v>
      </c>
      <c r="D50" s="39" t="s">
        <v>64</v>
      </c>
      <c r="E50" s="39"/>
      <c r="F50" s="39" t="s">
        <v>110</v>
      </c>
      <c r="G50" s="39"/>
      <c r="H50" s="42" t="s">
        <v>154</v>
      </c>
      <c r="I50" s="30"/>
      <c r="J50" s="41">
        <v>130</v>
      </c>
      <c r="K50" s="102"/>
      <c r="L50" s="102"/>
    </row>
    <row r="51" spans="1:12" ht="34.5" customHeight="1" x14ac:dyDescent="0.3">
      <c r="A51" s="47" t="s">
        <v>152</v>
      </c>
      <c r="B51" s="30">
        <v>992</v>
      </c>
      <c r="C51" s="39" t="s">
        <v>8</v>
      </c>
      <c r="D51" s="39" t="s">
        <v>64</v>
      </c>
      <c r="E51" s="39"/>
      <c r="F51" s="39" t="s">
        <v>110</v>
      </c>
      <c r="G51" s="39" t="s">
        <v>92</v>
      </c>
      <c r="H51" s="42" t="s">
        <v>154</v>
      </c>
      <c r="I51" s="30"/>
      <c r="J51" s="41">
        <v>130</v>
      </c>
      <c r="K51" s="102"/>
      <c r="L51" s="102"/>
    </row>
    <row r="52" spans="1:12" ht="30" customHeight="1" x14ac:dyDescent="0.3">
      <c r="A52" s="50" t="s">
        <v>108</v>
      </c>
      <c r="B52" s="30">
        <v>992</v>
      </c>
      <c r="C52" s="39" t="s">
        <v>8</v>
      </c>
      <c r="D52" s="39" t="s">
        <v>64</v>
      </c>
      <c r="E52" s="39"/>
      <c r="F52" s="39" t="s">
        <v>113</v>
      </c>
      <c r="G52" s="39"/>
      <c r="H52" s="42" t="s">
        <v>155</v>
      </c>
      <c r="I52" s="30"/>
      <c r="J52" s="41">
        <v>1.5</v>
      </c>
      <c r="K52" s="102"/>
      <c r="L52" s="102"/>
    </row>
    <row r="53" spans="1:12" ht="94.5" customHeight="1" x14ac:dyDescent="0.3">
      <c r="A53" s="38" t="s">
        <v>228</v>
      </c>
      <c r="B53" s="30">
        <v>992</v>
      </c>
      <c r="C53" s="39" t="s">
        <v>8</v>
      </c>
      <c r="D53" s="39" t="s">
        <v>64</v>
      </c>
      <c r="E53" s="39"/>
      <c r="F53" s="39" t="s">
        <v>113</v>
      </c>
      <c r="G53" s="39"/>
      <c r="H53" s="42" t="s">
        <v>155</v>
      </c>
      <c r="I53" s="30"/>
      <c r="J53" s="41">
        <v>1.5</v>
      </c>
      <c r="K53" s="102"/>
      <c r="L53" s="102"/>
    </row>
    <row r="54" spans="1:12" ht="32.25" hidden="1" customHeight="1" x14ac:dyDescent="0.3">
      <c r="A54" s="38" t="s">
        <v>75</v>
      </c>
      <c r="B54" s="30">
        <v>992</v>
      </c>
      <c r="C54" s="39" t="s">
        <v>8</v>
      </c>
      <c r="D54" s="39" t="s">
        <v>64</v>
      </c>
      <c r="E54" s="39"/>
      <c r="F54" s="39" t="s">
        <v>13</v>
      </c>
      <c r="G54" s="39" t="s">
        <v>21</v>
      </c>
      <c r="H54" s="42"/>
      <c r="I54" s="30"/>
      <c r="J54" s="41"/>
      <c r="K54" s="102"/>
      <c r="L54" s="102"/>
    </row>
    <row r="55" spans="1:12" ht="27.75" customHeight="1" x14ac:dyDescent="0.3">
      <c r="A55" s="48" t="s">
        <v>101</v>
      </c>
      <c r="B55" s="30">
        <v>992</v>
      </c>
      <c r="C55" s="39" t="s">
        <v>8</v>
      </c>
      <c r="D55" s="39" t="s">
        <v>64</v>
      </c>
      <c r="E55" s="39"/>
      <c r="F55" s="39" t="s">
        <v>113</v>
      </c>
      <c r="G55" s="39" t="s">
        <v>93</v>
      </c>
      <c r="H55" s="42" t="s">
        <v>155</v>
      </c>
      <c r="I55" s="30"/>
      <c r="J55" s="41">
        <v>1.5</v>
      </c>
      <c r="K55" s="102"/>
      <c r="L55" s="102"/>
    </row>
    <row r="56" spans="1:12" ht="35.25" customHeight="1" x14ac:dyDescent="0.3">
      <c r="A56" s="52" t="s">
        <v>114</v>
      </c>
      <c r="B56" s="30">
        <v>992</v>
      </c>
      <c r="C56" s="39" t="s">
        <v>8</v>
      </c>
      <c r="D56" s="39" t="s">
        <v>64</v>
      </c>
      <c r="E56" s="39"/>
      <c r="F56" s="39" t="s">
        <v>115</v>
      </c>
      <c r="G56" s="39"/>
      <c r="H56" s="42" t="s">
        <v>201</v>
      </c>
      <c r="I56" s="30"/>
      <c r="J56" s="41">
        <v>100</v>
      </c>
      <c r="K56" s="102"/>
      <c r="L56" s="102"/>
    </row>
    <row r="57" spans="1:12" ht="79.5" customHeight="1" x14ac:dyDescent="0.3">
      <c r="A57" s="53" t="s">
        <v>116</v>
      </c>
      <c r="B57" s="54">
        <v>992</v>
      </c>
      <c r="C57" s="39" t="s">
        <v>8</v>
      </c>
      <c r="D57" s="39" t="s">
        <v>64</v>
      </c>
      <c r="E57" s="39"/>
      <c r="F57" s="39" t="s">
        <v>115</v>
      </c>
      <c r="G57" s="39"/>
      <c r="H57" s="42" t="s">
        <v>201</v>
      </c>
      <c r="I57" s="30"/>
      <c r="J57" s="41">
        <v>100</v>
      </c>
      <c r="K57" s="102"/>
      <c r="L57" s="102"/>
    </row>
    <row r="58" spans="1:12" ht="36" customHeight="1" x14ac:dyDescent="0.3">
      <c r="A58" s="47" t="s">
        <v>152</v>
      </c>
      <c r="B58" s="30">
        <v>992</v>
      </c>
      <c r="C58" s="39" t="s">
        <v>8</v>
      </c>
      <c r="D58" s="39" t="s">
        <v>64</v>
      </c>
      <c r="E58" s="39"/>
      <c r="F58" s="39" t="s">
        <v>115</v>
      </c>
      <c r="G58" s="39" t="s">
        <v>92</v>
      </c>
      <c r="H58" s="42" t="s">
        <v>201</v>
      </c>
      <c r="I58" s="30"/>
      <c r="J58" s="41">
        <v>100</v>
      </c>
      <c r="K58" s="102"/>
      <c r="L58" s="102"/>
    </row>
    <row r="59" spans="1:12" ht="21.75" customHeight="1" x14ac:dyDescent="0.3">
      <c r="A59" s="32" t="s">
        <v>29</v>
      </c>
      <c r="B59" s="33">
        <v>992</v>
      </c>
      <c r="C59" s="34" t="s">
        <v>8</v>
      </c>
      <c r="D59" s="34" t="s">
        <v>64</v>
      </c>
      <c r="E59" s="34"/>
      <c r="F59" s="34"/>
      <c r="G59" s="34"/>
      <c r="H59" s="45">
        <f>H34+H39+H52+H58</f>
        <v>2547.7510000000002</v>
      </c>
      <c r="I59" s="30"/>
      <c r="J59" s="37">
        <v>2547.7510000000002</v>
      </c>
      <c r="K59" s="102"/>
      <c r="L59" s="102"/>
    </row>
    <row r="60" spans="1:12" ht="21.75" customHeight="1" x14ac:dyDescent="0.3">
      <c r="A60" s="32" t="s">
        <v>117</v>
      </c>
      <c r="B60" s="33">
        <v>992</v>
      </c>
      <c r="C60" s="34"/>
      <c r="D60" s="34"/>
      <c r="E60" s="34"/>
      <c r="F60" s="35" t="s">
        <v>118</v>
      </c>
      <c r="G60" s="34"/>
      <c r="H60" s="43" t="s">
        <v>202</v>
      </c>
      <c r="I60" s="30"/>
      <c r="J60" s="37">
        <v>72.7</v>
      </c>
      <c r="K60" s="102"/>
      <c r="L60" s="102"/>
    </row>
    <row r="61" spans="1:12" ht="51" customHeight="1" x14ac:dyDescent="0.3">
      <c r="A61" s="50" t="s">
        <v>119</v>
      </c>
      <c r="B61" s="30">
        <v>992</v>
      </c>
      <c r="C61" s="39" t="s">
        <v>9</v>
      </c>
      <c r="D61" s="39" t="s">
        <v>14</v>
      </c>
      <c r="E61" s="39"/>
      <c r="F61" s="39" t="s">
        <v>120</v>
      </c>
      <c r="G61" s="39"/>
      <c r="H61" s="55" t="str">
        <f>H62</f>
        <v>72,700</v>
      </c>
      <c r="I61" s="30"/>
      <c r="J61" s="41">
        <v>72.7</v>
      </c>
      <c r="K61" s="102"/>
      <c r="L61" s="102"/>
    </row>
    <row r="62" spans="1:12" ht="113.25" customHeight="1" x14ac:dyDescent="0.3">
      <c r="A62" s="38" t="s">
        <v>149</v>
      </c>
      <c r="B62" s="30">
        <v>992</v>
      </c>
      <c r="C62" s="39" t="s">
        <v>9</v>
      </c>
      <c r="D62" s="39" t="s">
        <v>14</v>
      </c>
      <c r="E62" s="39"/>
      <c r="F62" s="39" t="s">
        <v>120</v>
      </c>
      <c r="G62" s="39" t="s">
        <v>91</v>
      </c>
      <c r="H62" s="55" t="s">
        <v>202</v>
      </c>
      <c r="I62" s="30"/>
      <c r="J62" s="41">
        <v>72.7</v>
      </c>
      <c r="K62" s="102"/>
      <c r="L62" s="102"/>
    </row>
    <row r="63" spans="1:12" ht="16.5" customHeight="1" x14ac:dyDescent="0.3">
      <c r="A63" s="56" t="s">
        <v>29</v>
      </c>
      <c r="B63" s="57">
        <v>992</v>
      </c>
      <c r="C63" s="37" t="s">
        <v>9</v>
      </c>
      <c r="D63" s="37" t="s">
        <v>14</v>
      </c>
      <c r="E63" s="37"/>
      <c r="F63" s="37"/>
      <c r="G63" s="37"/>
      <c r="H63" s="45">
        <v>72.7</v>
      </c>
      <c r="I63" s="30"/>
      <c r="J63" s="37">
        <v>72.7</v>
      </c>
      <c r="K63" s="102"/>
      <c r="L63" s="102"/>
    </row>
    <row r="64" spans="1:12" ht="36" customHeight="1" x14ac:dyDescent="0.3">
      <c r="A64" s="58" t="s">
        <v>176</v>
      </c>
      <c r="B64" s="59">
        <v>992</v>
      </c>
      <c r="C64" s="34" t="s">
        <v>14</v>
      </c>
      <c r="D64" s="34" t="s">
        <v>15</v>
      </c>
      <c r="E64" s="34"/>
      <c r="F64" s="34" t="s">
        <v>177</v>
      </c>
      <c r="G64" s="34"/>
      <c r="H64" s="43" t="s">
        <v>226</v>
      </c>
      <c r="I64" s="30"/>
      <c r="J64" s="37">
        <v>115</v>
      </c>
      <c r="K64" s="102"/>
      <c r="L64" s="102"/>
    </row>
    <row r="65" spans="1:12" ht="35.25" customHeight="1" x14ac:dyDescent="0.3">
      <c r="A65" s="60" t="s">
        <v>176</v>
      </c>
      <c r="B65" s="61">
        <v>992</v>
      </c>
      <c r="C65" s="39" t="s">
        <v>14</v>
      </c>
      <c r="D65" s="39" t="s">
        <v>15</v>
      </c>
      <c r="E65" s="39"/>
      <c r="F65" s="39" t="s">
        <v>180</v>
      </c>
      <c r="G65" s="39" t="s">
        <v>92</v>
      </c>
      <c r="H65" s="42" t="s">
        <v>225</v>
      </c>
      <c r="I65" s="30"/>
      <c r="J65" s="41">
        <v>40</v>
      </c>
      <c r="K65" s="102"/>
      <c r="L65" s="102"/>
    </row>
    <row r="66" spans="1:12" ht="99.75" customHeight="1" x14ac:dyDescent="0.3">
      <c r="A66" s="62" t="s">
        <v>178</v>
      </c>
      <c r="B66" s="59">
        <v>992</v>
      </c>
      <c r="C66" s="34" t="s">
        <v>14</v>
      </c>
      <c r="D66" s="34" t="s">
        <v>15</v>
      </c>
      <c r="E66" s="34"/>
      <c r="F66" s="34" t="s">
        <v>177</v>
      </c>
      <c r="G66" s="34"/>
      <c r="H66" s="43" t="s">
        <v>156</v>
      </c>
      <c r="I66" s="30"/>
      <c r="J66" s="37">
        <v>50</v>
      </c>
      <c r="K66" s="102"/>
      <c r="L66" s="102"/>
    </row>
    <row r="67" spans="1:12" ht="78.75" customHeight="1" x14ac:dyDescent="0.3">
      <c r="A67" s="62" t="s">
        <v>178</v>
      </c>
      <c r="B67" s="61">
        <v>992</v>
      </c>
      <c r="C67" s="39" t="s">
        <v>14</v>
      </c>
      <c r="D67" s="39" t="s">
        <v>15</v>
      </c>
      <c r="E67" s="39"/>
      <c r="F67" s="39" t="s">
        <v>179</v>
      </c>
      <c r="G67" s="39" t="s">
        <v>92</v>
      </c>
      <c r="H67" s="42" t="s">
        <v>156</v>
      </c>
      <c r="I67" s="30"/>
      <c r="J67" s="41">
        <v>50</v>
      </c>
      <c r="K67" s="102"/>
      <c r="L67" s="102"/>
    </row>
    <row r="68" spans="1:12" ht="21" customHeight="1" x14ac:dyDescent="0.3">
      <c r="A68" s="63" t="s">
        <v>175</v>
      </c>
      <c r="B68" s="59">
        <v>992</v>
      </c>
      <c r="C68" s="34" t="s">
        <v>14</v>
      </c>
      <c r="D68" s="34" t="s">
        <v>15</v>
      </c>
      <c r="E68" s="34"/>
      <c r="F68" s="34" t="s">
        <v>177</v>
      </c>
      <c r="G68" s="34"/>
      <c r="H68" s="43" t="s">
        <v>172</v>
      </c>
      <c r="I68" s="30"/>
      <c r="J68" s="37">
        <v>25</v>
      </c>
      <c r="K68" s="102"/>
      <c r="L68" s="102"/>
    </row>
    <row r="69" spans="1:12" ht="24.75" customHeight="1" x14ac:dyDescent="0.3">
      <c r="A69" s="63" t="s">
        <v>175</v>
      </c>
      <c r="B69" s="61">
        <v>992</v>
      </c>
      <c r="C69" s="39" t="s">
        <v>14</v>
      </c>
      <c r="D69" s="39" t="s">
        <v>15</v>
      </c>
      <c r="E69" s="39"/>
      <c r="F69" s="39" t="s">
        <v>181</v>
      </c>
      <c r="G69" s="39" t="s">
        <v>92</v>
      </c>
      <c r="H69" s="42" t="s">
        <v>172</v>
      </c>
      <c r="I69" s="30"/>
      <c r="J69" s="41">
        <v>25</v>
      </c>
      <c r="K69" s="102"/>
      <c r="L69" s="102"/>
    </row>
    <row r="70" spans="1:12" ht="27" customHeight="1" x14ac:dyDescent="0.3">
      <c r="A70" s="63" t="s">
        <v>103</v>
      </c>
      <c r="B70" s="59">
        <v>992</v>
      </c>
      <c r="C70" s="34" t="s">
        <v>14</v>
      </c>
      <c r="D70" s="34" t="s">
        <v>15</v>
      </c>
      <c r="E70" s="34"/>
      <c r="F70" s="34" t="s">
        <v>183</v>
      </c>
      <c r="G70" s="34"/>
      <c r="H70" s="64" t="str">
        <f>H71</f>
        <v>199,152</v>
      </c>
      <c r="I70" s="30"/>
      <c r="J70" s="37">
        <v>199.15199999999999</v>
      </c>
      <c r="K70" s="102"/>
      <c r="L70" s="102"/>
    </row>
    <row r="71" spans="1:12" ht="113.25" customHeight="1" x14ac:dyDescent="0.3">
      <c r="A71" s="60" t="s">
        <v>165</v>
      </c>
      <c r="B71" s="54">
        <v>992</v>
      </c>
      <c r="C71" s="39" t="s">
        <v>14</v>
      </c>
      <c r="D71" s="39" t="s">
        <v>15</v>
      </c>
      <c r="E71" s="39"/>
      <c r="F71" s="39" t="s">
        <v>182</v>
      </c>
      <c r="G71" s="39"/>
      <c r="H71" s="42" t="s">
        <v>203</v>
      </c>
      <c r="I71" s="30"/>
      <c r="J71" s="41">
        <v>199.15199999999999</v>
      </c>
      <c r="K71" s="102"/>
      <c r="L71" s="102"/>
    </row>
    <row r="72" spans="1:12" ht="40.5" customHeight="1" x14ac:dyDescent="0.3">
      <c r="A72" s="53" t="s">
        <v>86</v>
      </c>
      <c r="B72" s="54">
        <v>992</v>
      </c>
      <c r="C72" s="39" t="s">
        <v>14</v>
      </c>
      <c r="D72" s="39" t="s">
        <v>15</v>
      </c>
      <c r="E72" s="39"/>
      <c r="F72" s="39" t="s">
        <v>182</v>
      </c>
      <c r="G72" s="39" t="s">
        <v>96</v>
      </c>
      <c r="H72" s="42" t="s">
        <v>203</v>
      </c>
      <c r="I72" s="30"/>
      <c r="J72" s="41">
        <v>199.15199999999999</v>
      </c>
      <c r="K72" s="102"/>
      <c r="L72" s="102"/>
    </row>
    <row r="73" spans="1:12" ht="24" customHeight="1" x14ac:dyDescent="0.3">
      <c r="A73" s="65" t="s">
        <v>29</v>
      </c>
      <c r="B73" s="33">
        <v>992</v>
      </c>
      <c r="C73" s="34" t="s">
        <v>14</v>
      </c>
      <c r="D73" s="34" t="s">
        <v>15</v>
      </c>
      <c r="E73" s="34"/>
      <c r="F73" s="34"/>
      <c r="G73" s="34"/>
      <c r="H73" s="45">
        <f>H64+H71</f>
        <v>314.15199999999999</v>
      </c>
      <c r="I73" s="30"/>
      <c r="J73" s="37">
        <v>314.15199999999999</v>
      </c>
      <c r="K73" s="102"/>
      <c r="L73" s="102"/>
    </row>
    <row r="74" spans="1:12" s="25" customFormat="1" ht="38.25" customHeight="1" x14ac:dyDescent="0.3">
      <c r="A74" s="66" t="s">
        <v>159</v>
      </c>
      <c r="B74" s="67">
        <v>992</v>
      </c>
      <c r="C74" s="39"/>
      <c r="D74" s="39"/>
      <c r="E74" s="39"/>
      <c r="F74" s="35" t="s">
        <v>162</v>
      </c>
      <c r="G74" s="39"/>
      <c r="H74" s="46">
        <f>H76+H78</f>
        <v>10</v>
      </c>
      <c r="I74" s="30"/>
      <c r="J74" s="41">
        <v>10</v>
      </c>
      <c r="K74" s="111"/>
      <c r="L74" s="111"/>
    </row>
    <row r="75" spans="1:12" s="25" customFormat="1" ht="18.75" customHeight="1" x14ac:dyDescent="0.3">
      <c r="A75" s="68" t="s">
        <v>158</v>
      </c>
      <c r="B75" s="69">
        <v>992</v>
      </c>
      <c r="C75" s="39" t="s">
        <v>14</v>
      </c>
      <c r="D75" s="39" t="s">
        <v>11</v>
      </c>
      <c r="E75" s="39"/>
      <c r="F75" s="39" t="s">
        <v>161</v>
      </c>
      <c r="G75" s="39"/>
      <c r="H75" s="42" t="s">
        <v>204</v>
      </c>
      <c r="I75" s="30"/>
      <c r="J75" s="41">
        <v>9</v>
      </c>
      <c r="K75" s="111"/>
      <c r="L75" s="111"/>
    </row>
    <row r="76" spans="1:12" s="25" customFormat="1" ht="36.75" customHeight="1" x14ac:dyDescent="0.3">
      <c r="A76" s="53" t="s">
        <v>100</v>
      </c>
      <c r="B76" s="54">
        <v>992</v>
      </c>
      <c r="C76" s="39" t="s">
        <v>14</v>
      </c>
      <c r="D76" s="39" t="s">
        <v>11</v>
      </c>
      <c r="E76" s="39"/>
      <c r="F76" s="39" t="s">
        <v>161</v>
      </c>
      <c r="G76" s="39" t="s">
        <v>92</v>
      </c>
      <c r="H76" s="42" t="s">
        <v>204</v>
      </c>
      <c r="I76" s="30"/>
      <c r="J76" s="41">
        <v>9</v>
      </c>
      <c r="K76" s="111"/>
      <c r="L76" s="111"/>
    </row>
    <row r="77" spans="1:12" s="25" customFormat="1" ht="44.25" customHeight="1" x14ac:dyDescent="0.3">
      <c r="A77" s="68" t="s">
        <v>160</v>
      </c>
      <c r="B77" s="69">
        <v>992</v>
      </c>
      <c r="C77" s="39" t="s">
        <v>14</v>
      </c>
      <c r="D77" s="39" t="s">
        <v>11</v>
      </c>
      <c r="E77" s="39"/>
      <c r="F77" s="39" t="s">
        <v>163</v>
      </c>
      <c r="G77" s="39"/>
      <c r="H77" s="42" t="s">
        <v>205</v>
      </c>
      <c r="I77" s="30"/>
      <c r="J77" s="41">
        <v>1</v>
      </c>
      <c r="K77" s="111"/>
      <c r="L77" s="111"/>
    </row>
    <row r="78" spans="1:12" s="25" customFormat="1" ht="40.5" customHeight="1" x14ac:dyDescent="0.3">
      <c r="A78" s="70" t="s">
        <v>100</v>
      </c>
      <c r="B78" s="71">
        <v>992</v>
      </c>
      <c r="C78" s="72" t="s">
        <v>14</v>
      </c>
      <c r="D78" s="72" t="s">
        <v>11</v>
      </c>
      <c r="E78" s="72"/>
      <c r="F78" s="72" t="s">
        <v>163</v>
      </c>
      <c r="G78" s="72" t="s">
        <v>92</v>
      </c>
      <c r="H78" s="73" t="s">
        <v>205</v>
      </c>
      <c r="I78" s="30"/>
      <c r="J78" s="41">
        <v>1</v>
      </c>
      <c r="K78" s="111"/>
      <c r="L78" s="111"/>
    </row>
    <row r="79" spans="1:12" s="25" customFormat="1" ht="40.5" customHeight="1" x14ac:dyDescent="0.3">
      <c r="A79" s="74" t="s">
        <v>29</v>
      </c>
      <c r="B79" s="75"/>
      <c r="C79" s="76" t="s">
        <v>14</v>
      </c>
      <c r="D79" s="76" t="s">
        <v>11</v>
      </c>
      <c r="E79" s="76"/>
      <c r="F79" s="76"/>
      <c r="G79" s="76"/>
      <c r="H79" s="77">
        <f>H74</f>
        <v>10</v>
      </c>
      <c r="I79" s="30"/>
      <c r="J79" s="37">
        <v>10</v>
      </c>
      <c r="K79" s="111"/>
      <c r="L79" s="111"/>
    </row>
    <row r="80" spans="1:12" s="25" customFormat="1" ht="25.5" customHeight="1" x14ac:dyDescent="0.3">
      <c r="A80" s="78" t="s">
        <v>121</v>
      </c>
      <c r="B80" s="79">
        <v>992</v>
      </c>
      <c r="C80" s="80"/>
      <c r="D80" s="80"/>
      <c r="E80" s="80"/>
      <c r="F80" s="81" t="s">
        <v>122</v>
      </c>
      <c r="G80" s="80"/>
      <c r="H80" s="82" t="s">
        <v>248</v>
      </c>
      <c r="I80" s="30"/>
      <c r="J80" s="37">
        <f>J91+J100+J83</f>
        <v>2018.385</v>
      </c>
      <c r="K80" s="111"/>
      <c r="L80" s="111"/>
    </row>
    <row r="81" spans="1:12" s="25" customFormat="1" ht="96.75" customHeight="1" x14ac:dyDescent="0.3">
      <c r="A81" s="83" t="s">
        <v>185</v>
      </c>
      <c r="B81" s="54">
        <v>992</v>
      </c>
      <c r="C81" s="39" t="s">
        <v>10</v>
      </c>
      <c r="D81" s="39" t="s">
        <v>17</v>
      </c>
      <c r="E81" s="39"/>
      <c r="F81" s="84" t="s">
        <v>184</v>
      </c>
      <c r="G81" s="39"/>
      <c r="H81" s="42" t="s">
        <v>164</v>
      </c>
      <c r="I81" s="30"/>
      <c r="J81" s="41">
        <v>5</v>
      </c>
      <c r="K81" s="111"/>
      <c r="L81" s="111"/>
    </row>
    <row r="82" spans="1:12" s="25" customFormat="1" ht="48" customHeight="1" x14ac:dyDescent="0.3">
      <c r="A82" s="83" t="s">
        <v>100</v>
      </c>
      <c r="B82" s="54">
        <v>992</v>
      </c>
      <c r="C82" s="39" t="s">
        <v>10</v>
      </c>
      <c r="D82" s="39" t="s">
        <v>17</v>
      </c>
      <c r="E82" s="39"/>
      <c r="F82" s="84" t="s">
        <v>184</v>
      </c>
      <c r="G82" s="39" t="s">
        <v>92</v>
      </c>
      <c r="H82" s="42" t="s">
        <v>164</v>
      </c>
      <c r="I82" s="30"/>
      <c r="J82" s="41">
        <v>5</v>
      </c>
      <c r="K82" s="111"/>
      <c r="L82" s="111"/>
    </row>
    <row r="83" spans="1:12" s="25" customFormat="1" ht="26.25" customHeight="1" x14ac:dyDescent="0.3">
      <c r="A83" s="85" t="s">
        <v>29</v>
      </c>
      <c r="B83" s="86"/>
      <c r="C83" s="34" t="s">
        <v>10</v>
      </c>
      <c r="D83" s="34" t="s">
        <v>17</v>
      </c>
      <c r="E83" s="34"/>
      <c r="F83" s="35"/>
      <c r="G83" s="34"/>
      <c r="H83" s="43" t="s">
        <v>164</v>
      </c>
      <c r="I83" s="30"/>
      <c r="J83" s="41">
        <v>5</v>
      </c>
      <c r="K83" s="111"/>
      <c r="L83" s="111"/>
    </row>
    <row r="84" spans="1:12" s="25" customFormat="1" ht="35.25" customHeight="1" x14ac:dyDescent="0.3">
      <c r="A84" s="87" t="s">
        <v>123</v>
      </c>
      <c r="B84" s="54">
        <v>992</v>
      </c>
      <c r="C84" s="34" t="s">
        <v>10</v>
      </c>
      <c r="D84" s="34" t="s">
        <v>15</v>
      </c>
      <c r="E84" s="34"/>
      <c r="F84" s="35" t="s">
        <v>125</v>
      </c>
      <c r="G84" s="34"/>
      <c r="H84" s="45">
        <v>1359.75</v>
      </c>
      <c r="I84" s="30"/>
      <c r="J84" s="41">
        <v>2010.885</v>
      </c>
      <c r="K84" s="111"/>
      <c r="L84" s="111"/>
    </row>
    <row r="85" spans="1:12" s="25" customFormat="1" ht="21.75" customHeight="1" x14ac:dyDescent="0.3">
      <c r="A85" s="53" t="s">
        <v>126</v>
      </c>
      <c r="B85" s="54">
        <v>992</v>
      </c>
      <c r="C85" s="39" t="s">
        <v>10</v>
      </c>
      <c r="D85" s="39" t="s">
        <v>15</v>
      </c>
      <c r="E85" s="39"/>
      <c r="F85" s="39" t="s">
        <v>124</v>
      </c>
      <c r="G85" s="39"/>
      <c r="H85" s="42" t="s">
        <v>206</v>
      </c>
      <c r="I85" s="30">
        <v>651.13499999999999</v>
      </c>
      <c r="J85" s="41">
        <f>I85+H85</f>
        <v>1377.4740000000002</v>
      </c>
      <c r="K85" s="111"/>
      <c r="L85" s="111"/>
    </row>
    <row r="86" spans="1:12" s="25" customFormat="1" ht="40.5" customHeight="1" x14ac:dyDescent="0.3">
      <c r="A86" s="53" t="s">
        <v>100</v>
      </c>
      <c r="B86" s="54">
        <v>992</v>
      </c>
      <c r="C86" s="39" t="s">
        <v>10</v>
      </c>
      <c r="D86" s="39" t="s">
        <v>15</v>
      </c>
      <c r="E86" s="39"/>
      <c r="F86" s="39" t="s">
        <v>124</v>
      </c>
      <c r="G86" s="39" t="s">
        <v>92</v>
      </c>
      <c r="H86" s="42" t="s">
        <v>206</v>
      </c>
      <c r="I86" s="30">
        <v>651.13499999999999</v>
      </c>
      <c r="J86" s="41">
        <f>I86+H86</f>
        <v>1377.4740000000002</v>
      </c>
      <c r="K86" s="111"/>
      <c r="L86" s="111"/>
    </row>
    <row r="87" spans="1:12" s="25" customFormat="1" ht="27" customHeight="1" x14ac:dyDescent="0.3">
      <c r="A87" s="53" t="s">
        <v>127</v>
      </c>
      <c r="B87" s="54">
        <v>992</v>
      </c>
      <c r="C87" s="39" t="s">
        <v>10</v>
      </c>
      <c r="D87" s="39" t="s">
        <v>15</v>
      </c>
      <c r="E87" s="39"/>
      <c r="F87" s="39" t="s">
        <v>128</v>
      </c>
      <c r="G87" s="39"/>
      <c r="H87" s="42" t="s">
        <v>207</v>
      </c>
      <c r="I87" s="30"/>
      <c r="J87" s="41">
        <v>390</v>
      </c>
      <c r="K87" s="111"/>
      <c r="L87" s="111"/>
    </row>
    <row r="88" spans="1:12" s="25" customFormat="1" ht="41.25" customHeight="1" x14ac:dyDescent="0.3">
      <c r="A88" s="70" t="s">
        <v>100</v>
      </c>
      <c r="B88" s="54">
        <v>992</v>
      </c>
      <c r="C88" s="39" t="s">
        <v>10</v>
      </c>
      <c r="D88" s="39" t="s">
        <v>15</v>
      </c>
      <c r="E88" s="39"/>
      <c r="F88" s="39" t="s">
        <v>128</v>
      </c>
      <c r="G88" s="39" t="s">
        <v>92</v>
      </c>
      <c r="H88" s="42" t="s">
        <v>207</v>
      </c>
      <c r="I88" s="30"/>
      <c r="J88" s="41">
        <v>390</v>
      </c>
      <c r="K88" s="111"/>
      <c r="L88" s="111"/>
    </row>
    <row r="89" spans="1:12" s="25" customFormat="1" ht="42.75" customHeight="1" x14ac:dyDescent="0.3">
      <c r="A89" s="53" t="s">
        <v>129</v>
      </c>
      <c r="B89" s="54">
        <v>992</v>
      </c>
      <c r="C89" s="39" t="s">
        <v>10</v>
      </c>
      <c r="D89" s="39" t="s">
        <v>15</v>
      </c>
      <c r="E89" s="39"/>
      <c r="F89" s="39" t="s">
        <v>130</v>
      </c>
      <c r="G89" s="39"/>
      <c r="H89" s="42" t="s">
        <v>194</v>
      </c>
      <c r="I89" s="30"/>
      <c r="J89" s="41">
        <v>238.3</v>
      </c>
      <c r="K89" s="111"/>
      <c r="L89" s="111"/>
    </row>
    <row r="90" spans="1:12" s="25" customFormat="1" ht="45" customHeight="1" x14ac:dyDescent="0.3">
      <c r="A90" s="88" t="s">
        <v>152</v>
      </c>
      <c r="B90" s="71">
        <v>992</v>
      </c>
      <c r="C90" s="72" t="s">
        <v>10</v>
      </c>
      <c r="D90" s="72" t="s">
        <v>15</v>
      </c>
      <c r="E90" s="72"/>
      <c r="F90" s="72" t="s">
        <v>130</v>
      </c>
      <c r="G90" s="72" t="s">
        <v>92</v>
      </c>
      <c r="H90" s="73" t="s">
        <v>195</v>
      </c>
      <c r="I90" s="30"/>
      <c r="J90" s="41">
        <v>243.411</v>
      </c>
      <c r="K90" s="111"/>
      <c r="L90" s="111"/>
    </row>
    <row r="91" spans="1:12" s="26" customFormat="1" ht="21.75" customHeight="1" x14ac:dyDescent="0.3">
      <c r="A91" s="89" t="s">
        <v>29</v>
      </c>
      <c r="B91" s="75"/>
      <c r="C91" s="76" t="s">
        <v>10</v>
      </c>
      <c r="D91" s="76" t="s">
        <v>15</v>
      </c>
      <c r="E91" s="76"/>
      <c r="F91" s="76"/>
      <c r="G91" s="76"/>
      <c r="H91" s="77">
        <f>H86+H88+H90</f>
        <v>1359.75</v>
      </c>
      <c r="I91" s="30">
        <v>651.13499999999999</v>
      </c>
      <c r="J91" s="41">
        <f>I91+H91</f>
        <v>2010.885</v>
      </c>
      <c r="K91" s="112"/>
      <c r="L91" s="112"/>
    </row>
    <row r="92" spans="1:12" ht="0.75" hidden="1" customHeight="1" x14ac:dyDescent="0.3">
      <c r="A92" s="90" t="s">
        <v>73</v>
      </c>
      <c r="B92" s="91">
        <v>992</v>
      </c>
      <c r="C92" s="92" t="s">
        <v>10</v>
      </c>
      <c r="D92" s="92" t="s">
        <v>18</v>
      </c>
      <c r="E92" s="92"/>
      <c r="F92" s="92" t="s">
        <v>19</v>
      </c>
      <c r="G92" s="92"/>
      <c r="H92" s="93"/>
      <c r="I92" s="30"/>
      <c r="J92" s="41"/>
      <c r="K92" s="102"/>
      <c r="L92" s="102"/>
    </row>
    <row r="93" spans="1:12" ht="37.5" hidden="1" customHeight="1" x14ac:dyDescent="0.3">
      <c r="A93" s="47" t="s">
        <v>83</v>
      </c>
      <c r="B93" s="30">
        <v>992</v>
      </c>
      <c r="C93" s="39" t="s">
        <v>10</v>
      </c>
      <c r="D93" s="39" t="s">
        <v>18</v>
      </c>
      <c r="E93" s="39"/>
      <c r="F93" s="39" t="s">
        <v>19</v>
      </c>
      <c r="G93" s="39" t="s">
        <v>82</v>
      </c>
      <c r="H93" s="42"/>
      <c r="I93" s="30"/>
      <c r="J93" s="41"/>
      <c r="K93" s="102"/>
      <c r="L93" s="102"/>
    </row>
    <row r="94" spans="1:12" ht="45" customHeight="1" x14ac:dyDescent="0.3">
      <c r="A94" s="50" t="s">
        <v>132</v>
      </c>
      <c r="B94" s="30">
        <v>992</v>
      </c>
      <c r="C94" s="39" t="s">
        <v>10</v>
      </c>
      <c r="D94" s="39" t="s">
        <v>18</v>
      </c>
      <c r="E94" s="39"/>
      <c r="F94" s="39" t="s">
        <v>133</v>
      </c>
      <c r="G94" s="39"/>
      <c r="H94" s="42" t="s">
        <v>208</v>
      </c>
      <c r="I94" s="30"/>
      <c r="J94" s="41">
        <v>2.5</v>
      </c>
      <c r="K94" s="102"/>
      <c r="L94" s="102"/>
    </row>
    <row r="95" spans="1:12" ht="44.25" customHeight="1" x14ac:dyDescent="0.3">
      <c r="A95" s="53" t="s">
        <v>100</v>
      </c>
      <c r="B95" s="30">
        <v>992</v>
      </c>
      <c r="C95" s="39" t="s">
        <v>10</v>
      </c>
      <c r="D95" s="39" t="s">
        <v>18</v>
      </c>
      <c r="E95" s="39"/>
      <c r="F95" s="39" t="s">
        <v>133</v>
      </c>
      <c r="G95" s="39" t="s">
        <v>92</v>
      </c>
      <c r="H95" s="42" t="s">
        <v>208</v>
      </c>
      <c r="I95" s="30"/>
      <c r="J95" s="41">
        <v>2.5</v>
      </c>
      <c r="K95" s="102"/>
      <c r="L95" s="102"/>
    </row>
    <row r="96" spans="1:12" ht="40.5" hidden="1" customHeight="1" x14ac:dyDescent="0.3">
      <c r="A96" s="38" t="s">
        <v>74</v>
      </c>
      <c r="B96" s="30">
        <v>992</v>
      </c>
      <c r="C96" s="39" t="s">
        <v>10</v>
      </c>
      <c r="D96" s="39" t="s">
        <v>18</v>
      </c>
      <c r="E96" s="39"/>
      <c r="F96" s="39" t="s">
        <v>13</v>
      </c>
      <c r="G96" s="39"/>
      <c r="H96" s="42"/>
      <c r="I96" s="30"/>
      <c r="J96" s="41"/>
      <c r="K96" s="102"/>
      <c r="L96" s="102"/>
    </row>
    <row r="97" spans="1:15" ht="28.5" hidden="1" customHeight="1" x14ac:dyDescent="0.3">
      <c r="A97" s="47" t="s">
        <v>83</v>
      </c>
      <c r="B97" s="30">
        <v>992</v>
      </c>
      <c r="C97" s="39" t="s">
        <v>10</v>
      </c>
      <c r="D97" s="39" t="s">
        <v>18</v>
      </c>
      <c r="E97" s="39"/>
      <c r="F97" s="39" t="s">
        <v>13</v>
      </c>
      <c r="G97" s="39" t="s">
        <v>82</v>
      </c>
      <c r="H97" s="42"/>
      <c r="I97" s="30"/>
      <c r="J97" s="41"/>
      <c r="K97" s="102"/>
      <c r="L97" s="102"/>
    </row>
    <row r="98" spans="1:15" ht="42.75" hidden="1" customHeight="1" x14ac:dyDescent="0.3">
      <c r="A98" s="38" t="s">
        <v>78</v>
      </c>
      <c r="B98" s="30">
        <v>992</v>
      </c>
      <c r="C98" s="39" t="s">
        <v>10</v>
      </c>
      <c r="D98" s="39" t="s">
        <v>18</v>
      </c>
      <c r="E98" s="39"/>
      <c r="F98" s="39" t="s">
        <v>13</v>
      </c>
      <c r="G98" s="39"/>
      <c r="H98" s="42"/>
      <c r="I98" s="30"/>
      <c r="J98" s="41"/>
      <c r="K98" s="102"/>
      <c r="L98" s="102"/>
    </row>
    <row r="99" spans="1:15" ht="36" hidden="1" customHeight="1" x14ac:dyDescent="0.3">
      <c r="A99" s="47" t="s">
        <v>83</v>
      </c>
      <c r="B99" s="30">
        <v>992</v>
      </c>
      <c r="C99" s="39" t="s">
        <v>10</v>
      </c>
      <c r="D99" s="39" t="s">
        <v>18</v>
      </c>
      <c r="E99" s="39"/>
      <c r="F99" s="39" t="s">
        <v>13</v>
      </c>
      <c r="G99" s="39" t="s">
        <v>82</v>
      </c>
      <c r="H99" s="42"/>
      <c r="I99" s="30"/>
      <c r="J99" s="41"/>
      <c r="K99" s="102"/>
      <c r="L99" s="102"/>
    </row>
    <row r="100" spans="1:15" ht="21" customHeight="1" x14ac:dyDescent="0.3">
      <c r="A100" s="32" t="s">
        <v>29</v>
      </c>
      <c r="B100" s="33"/>
      <c r="C100" s="34" t="s">
        <v>10</v>
      </c>
      <c r="D100" s="34" t="s">
        <v>18</v>
      </c>
      <c r="E100" s="34"/>
      <c r="F100" s="34"/>
      <c r="G100" s="34"/>
      <c r="H100" s="43" t="s">
        <v>208</v>
      </c>
      <c r="I100" s="30"/>
      <c r="J100" s="41">
        <v>2.5</v>
      </c>
      <c r="K100" s="102"/>
      <c r="L100" s="102"/>
    </row>
    <row r="101" spans="1:15" ht="40.5" customHeight="1" x14ac:dyDescent="0.3">
      <c r="A101" s="32" t="s">
        <v>134</v>
      </c>
      <c r="B101" s="33">
        <v>992</v>
      </c>
      <c r="C101" s="34"/>
      <c r="D101" s="34"/>
      <c r="E101" s="34"/>
      <c r="F101" s="35" t="s">
        <v>135</v>
      </c>
      <c r="G101" s="34"/>
      <c r="H101" s="43" t="s">
        <v>222</v>
      </c>
      <c r="I101" s="30"/>
      <c r="J101" s="41">
        <f>J106+J116</f>
        <v>585.27099999999996</v>
      </c>
      <c r="K101" s="102"/>
      <c r="L101" s="102"/>
    </row>
    <row r="102" spans="1:15" ht="48.75" customHeight="1" x14ac:dyDescent="0.3">
      <c r="A102" s="50" t="s">
        <v>136</v>
      </c>
      <c r="B102" s="30">
        <v>992</v>
      </c>
      <c r="C102" s="39" t="s">
        <v>20</v>
      </c>
      <c r="D102" s="39" t="s">
        <v>9</v>
      </c>
      <c r="E102" s="39"/>
      <c r="F102" s="39" t="s">
        <v>137</v>
      </c>
      <c r="G102" s="39"/>
      <c r="H102" s="42" t="s">
        <v>221</v>
      </c>
      <c r="I102" s="30"/>
      <c r="J102" s="41">
        <v>86.991</v>
      </c>
      <c r="K102" s="102"/>
      <c r="L102" s="102"/>
      <c r="O102" s="1" t="s">
        <v>174</v>
      </c>
    </row>
    <row r="103" spans="1:15" ht="38.25" customHeight="1" x14ac:dyDescent="0.3">
      <c r="A103" s="51" t="s">
        <v>100</v>
      </c>
      <c r="B103" s="30">
        <v>992</v>
      </c>
      <c r="C103" s="39" t="s">
        <v>20</v>
      </c>
      <c r="D103" s="39" t="s">
        <v>9</v>
      </c>
      <c r="E103" s="39"/>
      <c r="F103" s="39" t="s">
        <v>137</v>
      </c>
      <c r="G103" s="39" t="s">
        <v>92</v>
      </c>
      <c r="H103" s="42" t="s">
        <v>221</v>
      </c>
      <c r="I103" s="30"/>
      <c r="J103" s="41">
        <v>86.991</v>
      </c>
      <c r="K103" s="102"/>
      <c r="L103" s="102"/>
    </row>
    <row r="104" spans="1:15" ht="51.75" customHeight="1" x14ac:dyDescent="0.3">
      <c r="A104" s="51" t="s">
        <v>237</v>
      </c>
      <c r="B104" s="30">
        <v>992</v>
      </c>
      <c r="C104" s="39" t="s">
        <v>17</v>
      </c>
      <c r="D104" s="39" t="s">
        <v>9</v>
      </c>
      <c r="E104" s="39"/>
      <c r="F104" s="39" t="s">
        <v>238</v>
      </c>
      <c r="G104" s="39"/>
      <c r="H104" s="42" t="s">
        <v>233</v>
      </c>
      <c r="I104" s="41">
        <v>158.28</v>
      </c>
      <c r="J104" s="41">
        <f>I104+H104</f>
        <v>158.28</v>
      </c>
      <c r="K104" s="102"/>
      <c r="L104" s="102"/>
    </row>
    <row r="105" spans="1:15" ht="38.25" customHeight="1" x14ac:dyDescent="0.3">
      <c r="A105" s="51" t="s">
        <v>101</v>
      </c>
      <c r="B105" s="30">
        <v>992</v>
      </c>
      <c r="C105" s="39" t="s">
        <v>17</v>
      </c>
      <c r="D105" s="39" t="s">
        <v>9</v>
      </c>
      <c r="E105" s="39"/>
      <c r="F105" s="39" t="s">
        <v>238</v>
      </c>
      <c r="G105" s="39" t="s">
        <v>93</v>
      </c>
      <c r="H105" s="42" t="s">
        <v>233</v>
      </c>
      <c r="I105" s="41">
        <v>158.28</v>
      </c>
      <c r="J105" s="41">
        <f>I105+H105</f>
        <v>158.28</v>
      </c>
      <c r="K105" s="102"/>
      <c r="L105" s="102"/>
    </row>
    <row r="106" spans="1:15" ht="21" customHeight="1" x14ac:dyDescent="0.3">
      <c r="A106" s="32" t="s">
        <v>29</v>
      </c>
      <c r="B106" s="33">
        <v>992</v>
      </c>
      <c r="C106" s="34" t="s">
        <v>20</v>
      </c>
      <c r="D106" s="34" t="s">
        <v>9</v>
      </c>
      <c r="E106" s="34"/>
      <c r="F106" s="34"/>
      <c r="G106" s="34"/>
      <c r="H106" s="45">
        <v>86.991</v>
      </c>
      <c r="I106" s="41">
        <f>I105</f>
        <v>158.28</v>
      </c>
      <c r="J106" s="41">
        <f>H106+I106</f>
        <v>245.27100000000002</v>
      </c>
      <c r="K106" s="102"/>
      <c r="L106" s="102"/>
    </row>
    <row r="107" spans="1:15" ht="53.25" customHeight="1" x14ac:dyDescent="0.3">
      <c r="A107" s="38" t="s">
        <v>242</v>
      </c>
      <c r="B107" s="33">
        <v>992</v>
      </c>
      <c r="C107" s="34"/>
      <c r="D107" s="34"/>
      <c r="E107" s="34"/>
      <c r="F107" s="34" t="s">
        <v>219</v>
      </c>
      <c r="G107" s="34"/>
      <c r="H107" s="45">
        <f>H109+H111+H114</f>
        <v>120</v>
      </c>
      <c r="I107" s="30"/>
      <c r="J107" s="41">
        <f>J116</f>
        <v>340</v>
      </c>
      <c r="K107" s="102"/>
      <c r="L107" s="102"/>
    </row>
    <row r="108" spans="1:15" ht="53.25" customHeight="1" x14ac:dyDescent="0.3">
      <c r="A108" s="38" t="s">
        <v>140</v>
      </c>
      <c r="B108" s="33">
        <v>992</v>
      </c>
      <c r="C108" s="34" t="s">
        <v>17</v>
      </c>
      <c r="D108" s="34" t="s">
        <v>14</v>
      </c>
      <c r="E108" s="34"/>
      <c r="F108" s="34" t="s">
        <v>243</v>
      </c>
      <c r="G108" s="34"/>
      <c r="H108" s="45">
        <v>80</v>
      </c>
      <c r="I108" s="41">
        <v>120</v>
      </c>
      <c r="J108" s="41">
        <f>I108+H108</f>
        <v>200</v>
      </c>
      <c r="K108" s="102"/>
      <c r="L108" s="102"/>
    </row>
    <row r="109" spans="1:15" s="25" customFormat="1" ht="32.25" customHeight="1" x14ac:dyDescent="0.3">
      <c r="A109" s="47" t="s">
        <v>152</v>
      </c>
      <c r="B109" s="30">
        <v>992</v>
      </c>
      <c r="C109" s="39" t="s">
        <v>17</v>
      </c>
      <c r="D109" s="39" t="s">
        <v>14</v>
      </c>
      <c r="E109" s="39"/>
      <c r="F109" s="39" t="s">
        <v>141</v>
      </c>
      <c r="G109" s="39" t="s">
        <v>92</v>
      </c>
      <c r="H109" s="42" t="s">
        <v>210</v>
      </c>
      <c r="I109" s="30"/>
      <c r="J109" s="41">
        <v>80</v>
      </c>
      <c r="K109" s="111"/>
      <c r="L109" s="111"/>
    </row>
    <row r="110" spans="1:15" s="25" customFormat="1" ht="34.5" customHeight="1" x14ac:dyDescent="0.3">
      <c r="A110" s="38" t="s">
        <v>173</v>
      </c>
      <c r="B110" s="30">
        <v>992</v>
      </c>
      <c r="C110" s="39" t="s">
        <v>17</v>
      </c>
      <c r="D110" s="39" t="s">
        <v>14</v>
      </c>
      <c r="E110" s="39"/>
      <c r="F110" s="39" t="s">
        <v>171</v>
      </c>
      <c r="G110" s="39"/>
      <c r="H110" s="42" t="s">
        <v>168</v>
      </c>
      <c r="I110" s="30"/>
      <c r="J110" s="41">
        <v>30</v>
      </c>
      <c r="K110" s="111"/>
      <c r="L110" s="111"/>
    </row>
    <row r="111" spans="1:15" s="25" customFormat="1" ht="33" customHeight="1" x14ac:dyDescent="0.3">
      <c r="A111" s="88" t="s">
        <v>83</v>
      </c>
      <c r="B111" s="30">
        <v>992</v>
      </c>
      <c r="C111" s="39" t="s">
        <v>17</v>
      </c>
      <c r="D111" s="39" t="s">
        <v>14</v>
      </c>
      <c r="E111" s="39"/>
      <c r="F111" s="39" t="s">
        <v>171</v>
      </c>
      <c r="G111" s="39" t="s">
        <v>92</v>
      </c>
      <c r="H111" s="42" t="s">
        <v>168</v>
      </c>
      <c r="I111" s="30"/>
      <c r="J111" s="41">
        <v>30</v>
      </c>
      <c r="K111" s="111"/>
      <c r="L111" s="111"/>
    </row>
    <row r="112" spans="1:15" s="25" customFormat="1" ht="71.25" customHeight="1" x14ac:dyDescent="0.3">
      <c r="A112" s="94" t="s">
        <v>239</v>
      </c>
      <c r="B112" s="54">
        <v>992</v>
      </c>
      <c r="C112" s="39" t="s">
        <v>17</v>
      </c>
      <c r="D112" s="39" t="s">
        <v>14</v>
      </c>
      <c r="E112" s="39"/>
      <c r="F112" s="39" t="s">
        <v>241</v>
      </c>
      <c r="G112" s="39"/>
      <c r="H112" s="42" t="s">
        <v>233</v>
      </c>
      <c r="I112" s="95">
        <v>100</v>
      </c>
      <c r="J112" s="41">
        <f>I112+H112</f>
        <v>100</v>
      </c>
      <c r="K112" s="111"/>
      <c r="L112" s="111"/>
    </row>
    <row r="113" spans="1:12" s="25" customFormat="1" ht="33" customHeight="1" x14ac:dyDescent="0.3">
      <c r="A113" s="94" t="s">
        <v>240</v>
      </c>
      <c r="B113" s="54">
        <v>992</v>
      </c>
      <c r="C113" s="39" t="s">
        <v>17</v>
      </c>
      <c r="D113" s="39" t="s">
        <v>14</v>
      </c>
      <c r="E113" s="39"/>
      <c r="F113" s="39" t="s">
        <v>241</v>
      </c>
      <c r="G113" s="39" t="s">
        <v>92</v>
      </c>
      <c r="H113" s="42" t="s">
        <v>233</v>
      </c>
      <c r="I113" s="41">
        <v>100</v>
      </c>
      <c r="J113" s="41">
        <f>I113+H113</f>
        <v>100</v>
      </c>
      <c r="K113" s="111"/>
      <c r="L113" s="111"/>
    </row>
    <row r="114" spans="1:12" s="25" customFormat="1" ht="24" customHeight="1" x14ac:dyDescent="0.3">
      <c r="A114" s="113" t="s">
        <v>190</v>
      </c>
      <c r="B114" s="30">
        <v>992</v>
      </c>
      <c r="C114" s="39" t="s">
        <v>17</v>
      </c>
      <c r="D114" s="39" t="s">
        <v>14</v>
      </c>
      <c r="E114" s="39"/>
      <c r="F114" s="39" t="s">
        <v>189</v>
      </c>
      <c r="G114" s="39"/>
      <c r="H114" s="42" t="s">
        <v>209</v>
      </c>
      <c r="I114" s="30"/>
      <c r="J114" s="41">
        <v>10</v>
      </c>
      <c r="K114" s="111"/>
      <c r="L114" s="111"/>
    </row>
    <row r="115" spans="1:12" s="25" customFormat="1" ht="33" customHeight="1" x14ac:dyDescent="0.3">
      <c r="A115" s="47" t="s">
        <v>83</v>
      </c>
      <c r="B115" s="30">
        <v>992</v>
      </c>
      <c r="C115" s="39" t="s">
        <v>17</v>
      </c>
      <c r="D115" s="39" t="s">
        <v>14</v>
      </c>
      <c r="E115" s="39"/>
      <c r="F115" s="39" t="s">
        <v>189</v>
      </c>
      <c r="G115" s="39" t="s">
        <v>92</v>
      </c>
      <c r="H115" s="42" t="s">
        <v>209</v>
      </c>
      <c r="I115" s="30"/>
      <c r="J115" s="41">
        <v>10</v>
      </c>
      <c r="K115" s="111"/>
      <c r="L115" s="111"/>
    </row>
    <row r="116" spans="1:12" s="25" customFormat="1" ht="23.25" customHeight="1" x14ac:dyDescent="0.3">
      <c r="A116" s="32" t="s">
        <v>29</v>
      </c>
      <c r="B116" s="33">
        <v>992</v>
      </c>
      <c r="C116" s="34" t="s">
        <v>17</v>
      </c>
      <c r="D116" s="34" t="s">
        <v>14</v>
      </c>
      <c r="E116" s="34"/>
      <c r="F116" s="34"/>
      <c r="G116" s="34"/>
      <c r="H116" s="36">
        <f>H107</f>
        <v>120</v>
      </c>
      <c r="I116" s="41">
        <f>I113+I108</f>
        <v>220</v>
      </c>
      <c r="J116" s="41">
        <f>H116+I116</f>
        <v>340</v>
      </c>
      <c r="K116" s="111"/>
      <c r="L116" s="111"/>
    </row>
    <row r="117" spans="1:12" s="27" customFormat="1" ht="22.5" customHeight="1" x14ac:dyDescent="0.3">
      <c r="A117" s="32" t="s">
        <v>138</v>
      </c>
      <c r="B117" s="33">
        <v>992</v>
      </c>
      <c r="C117" s="34" t="s">
        <v>22</v>
      </c>
      <c r="D117" s="34" t="s">
        <v>8</v>
      </c>
      <c r="E117" s="34"/>
      <c r="F117" s="35" t="s">
        <v>139</v>
      </c>
      <c r="G117" s="34"/>
      <c r="H117" s="43" t="s">
        <v>220</v>
      </c>
      <c r="I117" s="30"/>
      <c r="J117" s="41">
        <f>J126</f>
        <v>2277.85</v>
      </c>
      <c r="K117" s="108"/>
      <c r="L117" s="108"/>
    </row>
    <row r="118" spans="1:12" ht="82.5" customHeight="1" x14ac:dyDescent="0.3">
      <c r="A118" s="50" t="s">
        <v>142</v>
      </c>
      <c r="B118" s="30">
        <v>992</v>
      </c>
      <c r="C118" s="39" t="s">
        <v>22</v>
      </c>
      <c r="D118" s="39" t="s">
        <v>8</v>
      </c>
      <c r="E118" s="39"/>
      <c r="F118" s="39" t="s">
        <v>143</v>
      </c>
      <c r="G118" s="39"/>
      <c r="H118" s="42" t="s">
        <v>220</v>
      </c>
      <c r="I118" s="30"/>
      <c r="J118" s="41">
        <v>1884.15</v>
      </c>
      <c r="K118" s="102"/>
      <c r="L118" s="102"/>
    </row>
    <row r="119" spans="1:12" ht="108.75" hidden="1" customHeight="1" x14ac:dyDescent="0.3">
      <c r="A119" s="38" t="s">
        <v>69</v>
      </c>
      <c r="B119" s="30">
        <v>992</v>
      </c>
      <c r="C119" s="39" t="s">
        <v>22</v>
      </c>
      <c r="D119" s="39" t="s">
        <v>8</v>
      </c>
      <c r="E119" s="39"/>
      <c r="F119" s="39" t="s">
        <v>23</v>
      </c>
      <c r="G119" s="39"/>
      <c r="H119" s="42"/>
      <c r="I119" s="109"/>
      <c r="J119" s="110"/>
      <c r="K119" s="102"/>
      <c r="L119" s="102"/>
    </row>
    <row r="120" spans="1:12" ht="28.5" hidden="1" customHeight="1" x14ac:dyDescent="0.3">
      <c r="A120" s="38"/>
      <c r="B120" s="30"/>
      <c r="C120" s="39"/>
      <c r="D120" s="39"/>
      <c r="E120" s="39"/>
      <c r="F120" s="39"/>
      <c r="G120" s="39"/>
      <c r="H120" s="42"/>
      <c r="I120" s="109"/>
      <c r="J120" s="110"/>
      <c r="K120" s="102"/>
      <c r="L120" s="102"/>
    </row>
    <row r="121" spans="1:12" ht="66.75" customHeight="1" x14ac:dyDescent="0.3">
      <c r="A121" s="38" t="s">
        <v>150</v>
      </c>
      <c r="B121" s="30">
        <v>992</v>
      </c>
      <c r="C121" s="39" t="s">
        <v>22</v>
      </c>
      <c r="D121" s="39" t="s">
        <v>8</v>
      </c>
      <c r="E121" s="39"/>
      <c r="F121" s="39" t="s">
        <v>143</v>
      </c>
      <c r="G121" s="39" t="s">
        <v>144</v>
      </c>
      <c r="H121" s="42" t="s">
        <v>220</v>
      </c>
      <c r="I121" s="30"/>
      <c r="J121" s="41">
        <v>1884.15</v>
      </c>
      <c r="K121" s="102"/>
      <c r="L121" s="102"/>
    </row>
    <row r="122" spans="1:12" ht="66.75" customHeight="1" x14ac:dyDescent="0.3">
      <c r="A122" s="38" t="s">
        <v>230</v>
      </c>
      <c r="B122" s="30">
        <v>992</v>
      </c>
      <c r="C122" s="39" t="s">
        <v>22</v>
      </c>
      <c r="D122" s="39" t="s">
        <v>8</v>
      </c>
      <c r="E122" s="39"/>
      <c r="F122" s="39" t="s">
        <v>231</v>
      </c>
      <c r="G122" s="39"/>
      <c r="H122" s="42" t="s">
        <v>233</v>
      </c>
      <c r="I122" s="41">
        <v>388.7</v>
      </c>
      <c r="J122" s="41">
        <f>H122+I122</f>
        <v>388.7</v>
      </c>
      <c r="K122" s="102"/>
      <c r="L122" s="102"/>
    </row>
    <row r="123" spans="1:12" ht="32.25" customHeight="1" x14ac:dyDescent="0.3">
      <c r="A123" s="96" t="s">
        <v>232</v>
      </c>
      <c r="B123" s="30">
        <v>992</v>
      </c>
      <c r="C123" s="39" t="s">
        <v>22</v>
      </c>
      <c r="D123" s="39" t="s">
        <v>8</v>
      </c>
      <c r="E123" s="39"/>
      <c r="F123" s="39" t="s">
        <v>231</v>
      </c>
      <c r="G123" s="39" t="s">
        <v>96</v>
      </c>
      <c r="H123" s="42" t="s">
        <v>233</v>
      </c>
      <c r="I123" s="41">
        <v>388.7</v>
      </c>
      <c r="J123" s="41">
        <f>I123+H123</f>
        <v>388.7</v>
      </c>
      <c r="K123" s="102"/>
      <c r="L123" s="102"/>
    </row>
    <row r="124" spans="1:12" ht="80.25" customHeight="1" x14ac:dyDescent="0.3">
      <c r="A124" s="96" t="s">
        <v>234</v>
      </c>
      <c r="B124" s="30">
        <v>992</v>
      </c>
      <c r="C124" s="39" t="s">
        <v>22</v>
      </c>
      <c r="D124" s="39" t="s">
        <v>8</v>
      </c>
      <c r="E124" s="39"/>
      <c r="F124" s="39" t="s">
        <v>235</v>
      </c>
      <c r="G124" s="39"/>
      <c r="H124" s="42" t="s">
        <v>233</v>
      </c>
      <c r="I124" s="41">
        <v>5</v>
      </c>
      <c r="J124" s="41">
        <f>I124+H124</f>
        <v>5</v>
      </c>
      <c r="K124" s="102"/>
      <c r="L124" s="102"/>
    </row>
    <row r="125" spans="1:12" ht="32.25" customHeight="1" x14ac:dyDescent="0.3">
      <c r="A125" s="96" t="s">
        <v>232</v>
      </c>
      <c r="B125" s="30">
        <v>992</v>
      </c>
      <c r="C125" s="39" t="s">
        <v>22</v>
      </c>
      <c r="D125" s="39" t="s">
        <v>8</v>
      </c>
      <c r="E125" s="39"/>
      <c r="F125" s="39" t="s">
        <v>236</v>
      </c>
      <c r="G125" s="39" t="s">
        <v>96</v>
      </c>
      <c r="H125" s="42" t="s">
        <v>233</v>
      </c>
      <c r="I125" s="41">
        <v>5</v>
      </c>
      <c r="J125" s="41">
        <f>I125+H125</f>
        <v>5</v>
      </c>
      <c r="K125" s="102"/>
      <c r="L125" s="102"/>
    </row>
    <row r="126" spans="1:12" ht="22.5" customHeight="1" x14ac:dyDescent="0.3">
      <c r="A126" s="32" t="s">
        <v>29</v>
      </c>
      <c r="B126" s="33"/>
      <c r="C126" s="34" t="s">
        <v>22</v>
      </c>
      <c r="D126" s="34" t="s">
        <v>8</v>
      </c>
      <c r="E126" s="34"/>
      <c r="F126" s="34"/>
      <c r="G126" s="34"/>
      <c r="H126" s="43" t="s">
        <v>220</v>
      </c>
      <c r="I126" s="41">
        <f>I125+I123</f>
        <v>393.7</v>
      </c>
      <c r="J126" s="41">
        <f>H126+I126</f>
        <v>2277.85</v>
      </c>
      <c r="K126" s="102"/>
      <c r="L126" s="102"/>
    </row>
    <row r="127" spans="1:12" ht="20.25" customHeight="1" x14ac:dyDescent="0.3">
      <c r="A127" s="32" t="s">
        <v>166</v>
      </c>
      <c r="B127" s="33">
        <v>992</v>
      </c>
      <c r="C127" s="34" t="s">
        <v>24</v>
      </c>
      <c r="D127" s="34" t="s">
        <v>9</v>
      </c>
      <c r="E127" s="34"/>
      <c r="F127" s="34" t="s">
        <v>169</v>
      </c>
      <c r="G127" s="34"/>
      <c r="H127" s="43" t="s">
        <v>212</v>
      </c>
      <c r="I127" s="30"/>
      <c r="J127" s="41">
        <v>144</v>
      </c>
      <c r="K127" s="102"/>
      <c r="L127" s="102"/>
    </row>
    <row r="128" spans="1:12" ht="69.75" customHeight="1" x14ac:dyDescent="0.3">
      <c r="A128" s="38" t="s">
        <v>211</v>
      </c>
      <c r="B128" s="30">
        <v>992</v>
      </c>
      <c r="C128" s="39" t="s">
        <v>24</v>
      </c>
      <c r="D128" s="39" t="s">
        <v>9</v>
      </c>
      <c r="E128" s="39"/>
      <c r="F128" s="39" t="s">
        <v>167</v>
      </c>
      <c r="G128" s="39"/>
      <c r="H128" s="42" t="s">
        <v>212</v>
      </c>
      <c r="I128" s="30"/>
      <c r="J128" s="41">
        <v>144</v>
      </c>
      <c r="K128" s="102"/>
      <c r="L128" s="102"/>
    </row>
    <row r="129" spans="1:12" ht="21.75" customHeight="1" x14ac:dyDescent="0.3">
      <c r="A129" s="47" t="s">
        <v>83</v>
      </c>
      <c r="B129" s="30">
        <v>992</v>
      </c>
      <c r="C129" s="39" t="s">
        <v>24</v>
      </c>
      <c r="D129" s="39" t="s">
        <v>9</v>
      </c>
      <c r="E129" s="39"/>
      <c r="F129" s="39" t="s">
        <v>170</v>
      </c>
      <c r="G129" s="39" t="s">
        <v>92</v>
      </c>
      <c r="H129" s="42" t="s">
        <v>212</v>
      </c>
      <c r="I129" s="30"/>
      <c r="J129" s="41">
        <v>144</v>
      </c>
      <c r="K129" s="102"/>
      <c r="L129" s="102"/>
    </row>
    <row r="130" spans="1:12" ht="18" customHeight="1" x14ac:dyDescent="0.3">
      <c r="A130" s="32" t="s">
        <v>29</v>
      </c>
      <c r="B130" s="33"/>
      <c r="C130" s="34" t="s">
        <v>24</v>
      </c>
      <c r="D130" s="34" t="s">
        <v>9</v>
      </c>
      <c r="E130" s="34"/>
      <c r="F130" s="34"/>
      <c r="G130" s="34"/>
      <c r="H130" s="43" t="s">
        <v>212</v>
      </c>
      <c r="I130" s="30"/>
      <c r="J130" s="41">
        <v>144</v>
      </c>
      <c r="K130" s="102"/>
      <c r="L130" s="102"/>
    </row>
    <row r="131" spans="1:12" s="27" customFormat="1" ht="21" customHeight="1" x14ac:dyDescent="0.3">
      <c r="A131" s="32" t="s">
        <v>145</v>
      </c>
      <c r="B131" s="33">
        <v>992</v>
      </c>
      <c r="C131" s="34" t="s">
        <v>18</v>
      </c>
      <c r="D131" s="34" t="s">
        <v>10</v>
      </c>
      <c r="E131" s="34"/>
      <c r="F131" s="35" t="s">
        <v>147</v>
      </c>
      <c r="G131" s="34"/>
      <c r="H131" s="43" t="s">
        <v>213</v>
      </c>
      <c r="I131" s="30"/>
      <c r="J131" s="41">
        <v>70</v>
      </c>
      <c r="K131" s="108"/>
      <c r="L131" s="108"/>
    </row>
    <row r="132" spans="1:12" s="25" customFormat="1" ht="33.75" customHeight="1" x14ac:dyDescent="0.3">
      <c r="A132" s="50" t="s">
        <v>146</v>
      </c>
      <c r="B132" s="30">
        <v>992</v>
      </c>
      <c r="C132" s="39" t="s">
        <v>18</v>
      </c>
      <c r="D132" s="39" t="s">
        <v>10</v>
      </c>
      <c r="E132" s="39"/>
      <c r="F132" s="97" t="s">
        <v>148</v>
      </c>
      <c r="G132" s="39"/>
      <c r="H132" s="42" t="s">
        <v>213</v>
      </c>
      <c r="I132" s="30"/>
      <c r="J132" s="41">
        <v>70</v>
      </c>
      <c r="K132" s="111"/>
      <c r="L132" s="111"/>
    </row>
    <row r="133" spans="1:12" s="25" customFormat="1" ht="29.25" customHeight="1" x14ac:dyDescent="0.3">
      <c r="A133" s="47" t="s">
        <v>152</v>
      </c>
      <c r="B133" s="30">
        <v>992</v>
      </c>
      <c r="C133" s="39" t="s">
        <v>18</v>
      </c>
      <c r="D133" s="39" t="s">
        <v>10</v>
      </c>
      <c r="E133" s="39"/>
      <c r="F133" s="97" t="s">
        <v>148</v>
      </c>
      <c r="G133" s="39" t="s">
        <v>92</v>
      </c>
      <c r="H133" s="42" t="s">
        <v>213</v>
      </c>
      <c r="I133" s="30"/>
      <c r="J133" s="41">
        <v>70</v>
      </c>
      <c r="K133" s="111"/>
      <c r="L133" s="111"/>
    </row>
    <row r="134" spans="1:12" ht="18" customHeight="1" x14ac:dyDescent="0.3">
      <c r="A134" s="32" t="s">
        <v>29</v>
      </c>
      <c r="B134" s="33"/>
      <c r="C134" s="34" t="s">
        <v>18</v>
      </c>
      <c r="D134" s="34" t="s">
        <v>10</v>
      </c>
      <c r="E134" s="34"/>
      <c r="F134" s="34"/>
      <c r="G134" s="34"/>
      <c r="H134" s="43" t="s">
        <v>213</v>
      </c>
      <c r="I134" s="30"/>
      <c r="J134" s="41">
        <v>70</v>
      </c>
      <c r="K134" s="102"/>
      <c r="L134" s="102"/>
    </row>
    <row r="135" spans="1:12" ht="0.75" hidden="1" customHeight="1" x14ac:dyDescent="0.3">
      <c r="A135" s="38"/>
      <c r="B135" s="30"/>
      <c r="C135" s="39"/>
      <c r="D135" s="39"/>
      <c r="E135" s="39"/>
      <c r="F135" s="39"/>
      <c r="G135" s="39"/>
      <c r="H135" s="42"/>
      <c r="I135" s="30"/>
      <c r="J135" s="41"/>
      <c r="K135" s="102"/>
      <c r="L135" s="102"/>
    </row>
    <row r="136" spans="1:12" ht="18.75" hidden="1" customHeight="1" x14ac:dyDescent="0.3">
      <c r="A136" s="32" t="s">
        <v>29</v>
      </c>
      <c r="B136" s="33">
        <v>992</v>
      </c>
      <c r="C136" s="34" t="s">
        <v>24</v>
      </c>
      <c r="D136" s="34" t="s">
        <v>10</v>
      </c>
      <c r="E136" s="34"/>
      <c r="F136" s="34"/>
      <c r="G136" s="34"/>
      <c r="H136" s="43"/>
      <c r="I136" s="30"/>
      <c r="J136" s="41"/>
      <c r="K136" s="102"/>
      <c r="L136" s="102"/>
    </row>
    <row r="137" spans="1:12" ht="19.5" customHeight="1" x14ac:dyDescent="0.3">
      <c r="A137" s="163" t="s">
        <v>30</v>
      </c>
      <c r="B137" s="163"/>
      <c r="C137" s="163"/>
      <c r="D137" s="163"/>
      <c r="E137" s="163"/>
      <c r="F137" s="163"/>
      <c r="G137" s="163"/>
      <c r="H137" s="98">
        <f>H15+H63+H73+H79+H83+H91+H100+H106++H107+H117+H127+H131+H32</f>
        <v>8845.9500000000007</v>
      </c>
      <c r="I137" s="41">
        <f>I130+I126+I116+I106+I100+I18+I26+I29+I32+I59+I63+I73+I79+I83+I91</f>
        <v>1423.115</v>
      </c>
      <c r="J137" s="41">
        <f>J134+J130+J126+J116+J106+J100+J91+J83+J79+J73+J63+J59++J32+J29+J26+J18</f>
        <v>10269.065000000001</v>
      </c>
      <c r="K137" s="102"/>
      <c r="L137" s="102"/>
    </row>
    <row r="138" spans="1:12" ht="0.75" customHeight="1" x14ac:dyDescent="0.3">
      <c r="A138" s="99"/>
      <c r="B138" s="100"/>
      <c r="C138" s="100"/>
      <c r="D138" s="100"/>
      <c r="E138" s="100"/>
      <c r="F138" s="100"/>
      <c r="G138" s="100"/>
      <c r="H138" s="100"/>
      <c r="I138" s="102"/>
      <c r="J138" s="102"/>
      <c r="K138" s="102"/>
      <c r="L138" s="102"/>
    </row>
    <row r="139" spans="1:12" ht="21.75" customHeight="1" x14ac:dyDescent="0.3">
      <c r="A139" s="99"/>
      <c r="B139" s="100"/>
      <c r="C139" s="100"/>
      <c r="D139" s="100"/>
      <c r="E139" s="100"/>
      <c r="F139" s="101"/>
      <c r="G139" s="100"/>
      <c r="H139" s="100"/>
      <c r="I139" s="102"/>
      <c r="J139" s="102"/>
      <c r="K139" s="102"/>
      <c r="L139" s="102"/>
    </row>
    <row r="140" spans="1:12" x14ac:dyDescent="0.3">
      <c r="A140" s="99" t="s">
        <v>251</v>
      </c>
      <c r="B140" s="100"/>
      <c r="C140" s="100"/>
      <c r="D140" s="100"/>
      <c r="E140" s="100"/>
      <c r="F140" s="100"/>
      <c r="G140" s="100"/>
      <c r="H140" s="100"/>
      <c r="I140" s="102"/>
      <c r="J140" s="102"/>
      <c r="K140" s="102"/>
      <c r="L140" s="102"/>
    </row>
    <row r="141" spans="1:12" x14ac:dyDescent="0.3">
      <c r="A141" s="156" t="s">
        <v>252</v>
      </c>
      <c r="B141" s="156"/>
      <c r="C141" s="102"/>
      <c r="D141" s="102"/>
      <c r="E141" s="102"/>
      <c r="F141" s="102"/>
      <c r="G141" s="102"/>
      <c r="H141" s="102"/>
      <c r="I141" s="102"/>
      <c r="J141" s="102"/>
      <c r="K141" s="102"/>
      <c r="L141" s="102"/>
    </row>
    <row r="142" spans="1:12" x14ac:dyDescent="0.3">
      <c r="A142" s="103" t="s">
        <v>85</v>
      </c>
      <c r="B142" s="102"/>
      <c r="C142" s="102"/>
      <c r="D142" s="102"/>
      <c r="E142" s="102"/>
      <c r="F142" s="102"/>
      <c r="G142" s="102"/>
      <c r="H142" s="102"/>
      <c r="I142" s="102"/>
      <c r="J142" s="102"/>
      <c r="K142" s="102"/>
      <c r="L142" s="102"/>
    </row>
    <row r="143" spans="1:12" x14ac:dyDescent="0.3">
      <c r="A143" s="103" t="s">
        <v>253</v>
      </c>
      <c r="B143" s="102"/>
      <c r="C143" s="102"/>
      <c r="D143" s="102"/>
      <c r="E143" s="102"/>
      <c r="F143" s="102"/>
      <c r="G143" s="102"/>
      <c r="H143" s="102"/>
      <c r="I143" s="102"/>
      <c r="J143" s="102"/>
      <c r="K143" s="102"/>
      <c r="L143" s="102"/>
    </row>
  </sheetData>
  <mergeCells count="19">
    <mergeCell ref="I12:I13"/>
    <mergeCell ref="J12:J13"/>
    <mergeCell ref="C2:H2"/>
    <mergeCell ref="A137:G137"/>
    <mergeCell ref="C3:H3"/>
    <mergeCell ref="C4:H4"/>
    <mergeCell ref="C5:H5"/>
    <mergeCell ref="B7:F7"/>
    <mergeCell ref="A141:B141"/>
    <mergeCell ref="A8:H8"/>
    <mergeCell ref="A9:H9"/>
    <mergeCell ref="A12:A13"/>
    <mergeCell ref="B12:B13"/>
    <mergeCell ref="C12:C13"/>
    <mergeCell ref="D12:D13"/>
    <mergeCell ref="E12:E13"/>
    <mergeCell ref="G12:G13"/>
    <mergeCell ref="F12:F13"/>
    <mergeCell ref="H12:H13"/>
  </mergeCells>
  <phoneticPr fontId="7" type="noConversion"/>
  <pageMargins left="0.78749999999999998" right="0.19652777777777777" top="0.78749999999999998" bottom="0.78749999999999998" header="0.51180555555555562" footer="0.51180555555555562"/>
  <pageSetup paperSize="9" firstPageNumber="0" orientation="landscape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6"/>
  <sheetViews>
    <sheetView tabSelected="1" zoomScale="70" zoomScaleNormal="70" workbookViewId="0">
      <selection activeCell="B5" sqref="B5:C5"/>
    </sheetView>
  </sheetViews>
  <sheetFormatPr defaultColWidth="9" defaultRowHeight="18.75" x14ac:dyDescent="0.3"/>
  <cols>
    <col min="1" max="1" width="27.28515625" style="1" customWidth="1"/>
    <col min="2" max="2" width="55.42578125" style="1" customWidth="1"/>
    <col min="3" max="3" width="18.42578125" style="1" customWidth="1"/>
    <col min="4" max="4" width="14.85546875" style="1" customWidth="1"/>
    <col min="5" max="5" width="17.7109375" style="1" customWidth="1"/>
    <col min="6" max="16384" width="9" style="1"/>
  </cols>
  <sheetData>
    <row r="2" spans="1:8" x14ac:dyDescent="0.3">
      <c r="A2" s="102"/>
      <c r="B2" s="165" t="s">
        <v>249</v>
      </c>
      <c r="C2" s="165"/>
      <c r="D2" s="106"/>
      <c r="E2" s="102"/>
      <c r="F2" s="102"/>
      <c r="G2" s="102"/>
      <c r="H2" s="102"/>
    </row>
    <row r="3" spans="1:8" x14ac:dyDescent="0.3">
      <c r="A3" s="102"/>
      <c r="B3" s="165" t="s">
        <v>223</v>
      </c>
      <c r="C3" s="165"/>
      <c r="D3" s="165"/>
      <c r="E3" s="102"/>
      <c r="F3" s="102"/>
      <c r="G3" s="102"/>
      <c r="H3" s="102"/>
    </row>
    <row r="4" spans="1:8" x14ac:dyDescent="0.3">
      <c r="A4" s="102"/>
      <c r="B4" s="165" t="s">
        <v>196</v>
      </c>
      <c r="C4" s="165"/>
      <c r="D4" s="106"/>
      <c r="E4" s="102"/>
      <c r="F4" s="102"/>
      <c r="G4" s="102"/>
      <c r="H4" s="102"/>
    </row>
    <row r="5" spans="1:8" x14ac:dyDescent="0.3">
      <c r="A5" s="102"/>
      <c r="B5" s="165" t="s">
        <v>260</v>
      </c>
      <c r="C5" s="165"/>
      <c r="D5" s="106"/>
      <c r="E5" s="102"/>
      <c r="F5" s="102"/>
      <c r="G5" s="102"/>
      <c r="H5" s="102"/>
    </row>
    <row r="6" spans="1:8" x14ac:dyDescent="0.3">
      <c r="A6" s="102"/>
      <c r="B6" s="102"/>
      <c r="C6" s="102"/>
      <c r="D6" s="102"/>
      <c r="E6" s="102"/>
      <c r="F6" s="102"/>
      <c r="G6" s="102"/>
      <c r="H6" s="102"/>
    </row>
    <row r="7" spans="1:8" ht="20.25" x14ac:dyDescent="0.3">
      <c r="A7" s="168" t="s">
        <v>34</v>
      </c>
      <c r="B7" s="168"/>
      <c r="C7" s="168"/>
      <c r="D7" s="102"/>
      <c r="E7" s="102"/>
      <c r="F7" s="102"/>
      <c r="G7" s="102"/>
      <c r="H7" s="102"/>
    </row>
    <row r="8" spans="1:8" ht="20.25" x14ac:dyDescent="0.3">
      <c r="A8" s="168" t="s">
        <v>258</v>
      </c>
      <c r="B8" s="168"/>
      <c r="C8" s="168"/>
      <c r="D8" s="102"/>
      <c r="E8" s="102"/>
      <c r="F8" s="102"/>
      <c r="G8" s="102"/>
      <c r="H8" s="102"/>
    </row>
    <row r="9" spans="1:8" x14ac:dyDescent="0.3">
      <c r="A9" s="102"/>
      <c r="B9" s="102"/>
      <c r="C9" s="115" t="s">
        <v>0</v>
      </c>
      <c r="D9" s="102"/>
      <c r="E9" s="102"/>
      <c r="F9" s="102"/>
      <c r="G9" s="102"/>
      <c r="H9" s="102"/>
    </row>
    <row r="10" spans="1:8" ht="56.25" customHeight="1" x14ac:dyDescent="0.3">
      <c r="A10" s="116" t="s">
        <v>35</v>
      </c>
      <c r="B10" s="117" t="s">
        <v>36</v>
      </c>
      <c r="C10" s="118" t="s">
        <v>37</v>
      </c>
      <c r="D10" s="119" t="s">
        <v>244</v>
      </c>
      <c r="E10" s="119" t="s">
        <v>245</v>
      </c>
      <c r="F10" s="102"/>
      <c r="G10" s="102"/>
      <c r="H10" s="102"/>
    </row>
    <row r="11" spans="1:8" x14ac:dyDescent="0.3">
      <c r="A11" s="120">
        <v>1</v>
      </c>
      <c r="B11" s="121">
        <v>2</v>
      </c>
      <c r="C11" s="122">
        <v>5</v>
      </c>
      <c r="D11" s="123"/>
      <c r="E11" s="123"/>
      <c r="F11" s="102"/>
      <c r="G11" s="102"/>
      <c r="H11" s="102"/>
    </row>
    <row r="12" spans="1:8" ht="12.75" hidden="1" customHeight="1" x14ac:dyDescent="0.3">
      <c r="A12" s="124"/>
      <c r="B12" s="125" t="s">
        <v>38</v>
      </c>
      <c r="C12" s="122"/>
      <c r="D12" s="119"/>
      <c r="E12" s="123"/>
      <c r="F12" s="102"/>
      <c r="G12" s="102"/>
      <c r="H12" s="102"/>
    </row>
    <row r="13" spans="1:8" ht="22.5" customHeight="1" x14ac:dyDescent="0.3">
      <c r="A13" s="126" t="s">
        <v>39</v>
      </c>
      <c r="B13" s="127" t="s">
        <v>38</v>
      </c>
      <c r="C13" s="123">
        <f>C14+C15+C16+C17+C18</f>
        <v>5346.75</v>
      </c>
      <c r="D13" s="123"/>
      <c r="E13" s="119">
        <v>5346.75</v>
      </c>
      <c r="F13" s="102"/>
      <c r="G13" s="102"/>
      <c r="H13" s="102"/>
    </row>
    <row r="14" spans="1:8" x14ac:dyDescent="0.3">
      <c r="A14" s="128" t="s">
        <v>41</v>
      </c>
      <c r="B14" s="125" t="s">
        <v>80</v>
      </c>
      <c r="C14" s="129">
        <v>341</v>
      </c>
      <c r="D14" s="119"/>
      <c r="E14" s="130">
        <v>341</v>
      </c>
      <c r="F14" s="102"/>
      <c r="G14" s="102"/>
      <c r="H14" s="102"/>
    </row>
    <row r="15" spans="1:8" ht="52.5" customHeight="1" x14ac:dyDescent="0.3">
      <c r="A15" s="128" t="s">
        <v>87</v>
      </c>
      <c r="B15" s="49" t="s">
        <v>88</v>
      </c>
      <c r="C15" s="129">
        <v>1359.75</v>
      </c>
      <c r="D15" s="119"/>
      <c r="E15" s="130">
        <v>1359.75</v>
      </c>
      <c r="F15" s="102"/>
      <c r="G15" s="102"/>
      <c r="H15" s="102"/>
    </row>
    <row r="16" spans="1:8" ht="21" customHeight="1" x14ac:dyDescent="0.3">
      <c r="A16" s="128" t="s">
        <v>43</v>
      </c>
      <c r="B16" s="131" t="s">
        <v>76</v>
      </c>
      <c r="C16" s="129">
        <v>468</v>
      </c>
      <c r="D16" s="119"/>
      <c r="E16" s="130">
        <v>468</v>
      </c>
      <c r="F16" s="102"/>
      <c r="G16" s="102"/>
      <c r="H16" s="102"/>
    </row>
    <row r="17" spans="1:8" x14ac:dyDescent="0.3">
      <c r="A17" s="128" t="s">
        <v>45</v>
      </c>
      <c r="B17" s="131" t="s">
        <v>46</v>
      </c>
      <c r="C17" s="129">
        <v>2072</v>
      </c>
      <c r="D17" s="123"/>
      <c r="E17" s="130">
        <v>2072</v>
      </c>
      <c r="F17" s="102"/>
      <c r="G17" s="102"/>
      <c r="H17" s="102"/>
    </row>
    <row r="18" spans="1:8" x14ac:dyDescent="0.3">
      <c r="A18" s="128" t="s">
        <v>47</v>
      </c>
      <c r="B18" s="131" t="s">
        <v>79</v>
      </c>
      <c r="C18" s="129">
        <v>1106</v>
      </c>
      <c r="D18" s="119"/>
      <c r="E18" s="130">
        <v>1106</v>
      </c>
      <c r="F18" s="102"/>
      <c r="G18" s="102"/>
      <c r="H18" s="102"/>
    </row>
    <row r="19" spans="1:8" ht="18.75" hidden="1" customHeight="1" x14ac:dyDescent="0.3">
      <c r="A19" s="128" t="s">
        <v>49</v>
      </c>
      <c r="B19" s="131" t="s">
        <v>12</v>
      </c>
      <c r="C19" s="129">
        <v>2460</v>
      </c>
      <c r="D19" s="123"/>
      <c r="E19" s="130"/>
      <c r="F19" s="102"/>
      <c r="G19" s="102"/>
      <c r="H19" s="102"/>
    </row>
    <row r="20" spans="1:8" ht="20.25" customHeight="1" x14ac:dyDescent="0.3">
      <c r="A20" s="169"/>
      <c r="B20" s="171" t="s">
        <v>257</v>
      </c>
      <c r="C20" s="132">
        <f>C22</f>
        <v>2100</v>
      </c>
      <c r="D20" s="119"/>
      <c r="E20" s="130">
        <v>2100</v>
      </c>
      <c r="F20" s="102"/>
      <c r="G20" s="102"/>
      <c r="H20" s="102"/>
    </row>
    <row r="21" spans="1:8" ht="12.75" hidden="1" customHeight="1" x14ac:dyDescent="0.3">
      <c r="A21" s="170"/>
      <c r="B21" s="172"/>
      <c r="C21" s="132">
        <v>360</v>
      </c>
      <c r="D21" s="123"/>
      <c r="E21" s="130"/>
      <c r="F21" s="102"/>
      <c r="G21" s="102"/>
      <c r="H21" s="102"/>
    </row>
    <row r="22" spans="1:8" ht="17.25" customHeight="1" x14ac:dyDescent="0.3">
      <c r="A22" s="128" t="s">
        <v>51</v>
      </c>
      <c r="B22" s="131" t="s">
        <v>77</v>
      </c>
      <c r="C22" s="129">
        <v>2100</v>
      </c>
      <c r="D22" s="119"/>
      <c r="E22" s="130">
        <v>2100</v>
      </c>
      <c r="F22" s="102"/>
      <c r="G22" s="102"/>
      <c r="H22" s="102"/>
    </row>
    <row r="23" spans="1:8" ht="40.5" customHeight="1" x14ac:dyDescent="0.3">
      <c r="A23" s="133"/>
      <c r="B23" s="134" t="s">
        <v>53</v>
      </c>
      <c r="C23" s="132">
        <f>C13+C20</f>
        <v>7446.75</v>
      </c>
      <c r="D23" s="123"/>
      <c r="E23" s="130">
        <v>7446.75</v>
      </c>
      <c r="F23" s="102"/>
      <c r="G23" s="102"/>
      <c r="H23" s="102"/>
    </row>
    <row r="24" spans="1:8" ht="77.25" customHeight="1" x14ac:dyDescent="0.3">
      <c r="A24" s="128" t="s">
        <v>54</v>
      </c>
      <c r="B24" s="135" t="s">
        <v>55</v>
      </c>
      <c r="C24" s="129">
        <v>1268.0999999999999</v>
      </c>
      <c r="D24" s="119"/>
      <c r="E24" s="130">
        <v>1268.0999999999999</v>
      </c>
      <c r="F24" s="102"/>
      <c r="G24" s="102"/>
      <c r="H24" s="102"/>
    </row>
    <row r="25" spans="1:8" ht="70.5" customHeight="1" x14ac:dyDescent="0.3">
      <c r="A25" s="128" t="s">
        <v>54</v>
      </c>
      <c r="B25" s="136" t="s">
        <v>191</v>
      </c>
      <c r="C25" s="129">
        <v>54.6</v>
      </c>
      <c r="D25" s="123"/>
      <c r="E25" s="130">
        <v>54.6</v>
      </c>
      <c r="F25" s="102"/>
      <c r="G25" s="102"/>
      <c r="H25" s="102"/>
    </row>
    <row r="26" spans="1:8" ht="75.75" customHeight="1" x14ac:dyDescent="0.3">
      <c r="A26" s="119" t="s">
        <v>54</v>
      </c>
      <c r="B26" s="137" t="s">
        <v>84</v>
      </c>
      <c r="C26" s="129">
        <v>72.7</v>
      </c>
      <c r="D26" s="119"/>
      <c r="E26" s="130">
        <v>72.7</v>
      </c>
      <c r="F26" s="102"/>
      <c r="G26" s="102"/>
      <c r="H26" s="102"/>
    </row>
    <row r="27" spans="1:8" ht="30" customHeight="1" x14ac:dyDescent="0.3">
      <c r="A27" s="123" t="s">
        <v>188</v>
      </c>
      <c r="B27" s="137" t="s">
        <v>187</v>
      </c>
      <c r="C27" s="129">
        <v>3.8</v>
      </c>
      <c r="D27" s="123"/>
      <c r="E27" s="130">
        <v>3.8</v>
      </c>
      <c r="F27" s="102"/>
      <c r="G27" s="102"/>
      <c r="H27" s="102"/>
    </row>
    <row r="28" spans="1:8" ht="15" hidden="1" customHeight="1" x14ac:dyDescent="0.3">
      <c r="A28" s="138"/>
      <c r="B28" s="139"/>
      <c r="C28" s="140">
        <v>9350.3809999999994</v>
      </c>
      <c r="D28" s="141"/>
      <c r="E28" s="142"/>
      <c r="F28" s="102"/>
      <c r="G28" s="102"/>
      <c r="H28" s="102"/>
    </row>
    <row r="29" spans="1:8" ht="78.75" customHeight="1" x14ac:dyDescent="0.3">
      <c r="A29" s="123" t="s">
        <v>246</v>
      </c>
      <c r="B29" s="137" t="s">
        <v>247</v>
      </c>
      <c r="C29" s="143">
        <v>0</v>
      </c>
      <c r="D29" s="119">
        <v>-195.40199999999999</v>
      </c>
      <c r="E29" s="130">
        <f>D29+C29</f>
        <v>-195.40199999999999</v>
      </c>
      <c r="F29" s="102"/>
      <c r="G29" s="102"/>
      <c r="H29" s="102"/>
    </row>
    <row r="30" spans="1:8" ht="18.75" customHeight="1" x14ac:dyDescent="0.3">
      <c r="A30" s="144"/>
      <c r="B30" s="145" t="s">
        <v>61</v>
      </c>
      <c r="C30" s="146">
        <f>C24+C25+C26+C27</f>
        <v>1399.1999999999998</v>
      </c>
      <c r="D30" s="147">
        <v>-195.40199999999999</v>
      </c>
      <c r="E30" s="148">
        <f>C30+D30</f>
        <v>1203.7979999999998</v>
      </c>
      <c r="F30" s="102"/>
      <c r="G30" s="102"/>
      <c r="H30" s="102"/>
    </row>
    <row r="31" spans="1:8" x14ac:dyDescent="0.3">
      <c r="A31" s="166" t="s">
        <v>62</v>
      </c>
      <c r="B31" s="167"/>
      <c r="C31" s="132">
        <f>C23+C30</f>
        <v>8845.9500000000007</v>
      </c>
      <c r="D31" s="123">
        <v>-195.40199999999999</v>
      </c>
      <c r="E31" s="130">
        <f>C31+D31</f>
        <v>8650.5480000000007</v>
      </c>
      <c r="F31" s="102"/>
      <c r="G31" s="102"/>
      <c r="H31" s="102"/>
    </row>
    <row r="32" spans="1:8" x14ac:dyDescent="0.3">
      <c r="A32" s="102"/>
      <c r="B32" s="102"/>
      <c r="C32" s="102"/>
      <c r="D32" s="102"/>
      <c r="E32" s="102"/>
      <c r="F32" s="102"/>
      <c r="G32" s="102"/>
      <c r="H32" s="102"/>
    </row>
    <row r="33" spans="1:8" x14ac:dyDescent="0.3">
      <c r="A33" s="102" t="s">
        <v>251</v>
      </c>
      <c r="B33" s="102"/>
      <c r="C33" s="102"/>
      <c r="D33" s="102"/>
      <c r="E33" s="102"/>
      <c r="F33" s="102"/>
      <c r="G33" s="102"/>
      <c r="H33" s="102"/>
    </row>
    <row r="34" spans="1:8" x14ac:dyDescent="0.3">
      <c r="A34" s="102" t="s">
        <v>255</v>
      </c>
      <c r="B34" s="102"/>
      <c r="C34" s="115"/>
      <c r="D34" s="102"/>
      <c r="E34" s="102"/>
      <c r="F34" s="102"/>
      <c r="G34" s="102"/>
      <c r="H34" s="102"/>
    </row>
    <row r="35" spans="1:8" x14ac:dyDescent="0.3">
      <c r="A35" s="102" t="s">
        <v>85</v>
      </c>
      <c r="B35" s="102"/>
      <c r="C35" s="102"/>
      <c r="D35" s="102"/>
      <c r="E35" s="102"/>
      <c r="F35" s="102"/>
      <c r="G35" s="102"/>
      <c r="H35" s="102"/>
    </row>
    <row r="36" spans="1:8" x14ac:dyDescent="0.3">
      <c r="A36" s="1" t="s">
        <v>253</v>
      </c>
    </row>
  </sheetData>
  <mergeCells count="9">
    <mergeCell ref="B2:C2"/>
    <mergeCell ref="B3:D3"/>
    <mergeCell ref="B4:C4"/>
    <mergeCell ref="B5:C5"/>
    <mergeCell ref="A31:B31"/>
    <mergeCell ref="A7:C7"/>
    <mergeCell ref="A8:C8"/>
    <mergeCell ref="A20:A21"/>
    <mergeCell ref="B20:B21"/>
  </mergeCells>
  <phoneticPr fontId="7" type="noConversion"/>
  <pageMargins left="0.78749999999999998" right="0.39374999999999999" top="0.59027777777777779" bottom="0.59027777777777779" header="0.51180555555555562" footer="0.51180555555555562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Лист3</vt:lpstr>
      <vt:lpstr>расходы</vt:lpstr>
      <vt:lpstr>доходы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Финансист</dc:creator>
  <cp:lastModifiedBy>1</cp:lastModifiedBy>
  <cp:lastPrinted>2015-01-22T10:40:07Z</cp:lastPrinted>
  <dcterms:created xsi:type="dcterms:W3CDTF">2015-01-21T18:32:47Z</dcterms:created>
  <dcterms:modified xsi:type="dcterms:W3CDTF">2015-02-04T08:36:51Z</dcterms:modified>
</cp:coreProperties>
</file>